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NERGY HNI" sheetId="1" r:id="rId1"/>
  </sheets>
  <calcPr calcId="124519"/>
</workbook>
</file>

<file path=xl/calcChain.xml><?xml version="1.0" encoding="utf-8"?>
<calcChain xmlns="http://schemas.openxmlformats.org/spreadsheetml/2006/main">
  <c r="L26" i="1"/>
  <c r="L37"/>
  <c r="L36"/>
  <c r="L35"/>
  <c r="L34"/>
  <c r="L33"/>
  <c r="L32"/>
  <c r="L31"/>
  <c r="L30"/>
  <c r="L27"/>
  <c r="L38" l="1"/>
  <c r="L39"/>
  <c r="L40"/>
  <c r="L41"/>
  <c r="L42"/>
  <c r="J42"/>
  <c r="L43"/>
  <c r="J43"/>
  <c r="L44"/>
  <c r="J44"/>
  <c r="L45"/>
  <c r="J45"/>
  <c r="L46"/>
  <c r="J46"/>
  <c r="L47"/>
  <c r="J47"/>
  <c r="L48"/>
  <c r="J48"/>
  <c r="L49"/>
  <c r="J49"/>
  <c r="L50"/>
  <c r="J50"/>
  <c r="L51"/>
  <c r="J51"/>
  <c r="L52"/>
  <c r="J52"/>
  <c r="L53"/>
  <c r="J53"/>
  <c r="L54"/>
  <c r="J54"/>
  <c r="L55"/>
  <c r="J55"/>
  <c r="N56"/>
  <c r="L56"/>
  <c r="J56"/>
  <c r="N57"/>
  <c r="L57"/>
  <c r="J57"/>
  <c r="N58"/>
  <c r="L58"/>
  <c r="K58"/>
  <c r="J58"/>
  <c r="N237"/>
  <c r="L237"/>
  <c r="K237"/>
  <c r="J237"/>
  <c r="N236"/>
  <c r="L236"/>
  <c r="K236"/>
  <c r="J236"/>
  <c r="N235"/>
  <c r="L235"/>
  <c r="K235"/>
  <c r="J235"/>
  <c r="N234"/>
  <c r="L234"/>
  <c r="K234"/>
  <c r="J234"/>
  <c r="N233"/>
  <c r="L233"/>
  <c r="K233"/>
  <c r="J233"/>
  <c r="N232"/>
  <c r="L232"/>
  <c r="K232"/>
  <c r="J232"/>
  <c r="N231"/>
  <c r="L231"/>
  <c r="K231"/>
  <c r="J231"/>
  <c r="N230"/>
  <c r="L230"/>
  <c r="K230"/>
  <c r="J230"/>
  <c r="N229"/>
  <c r="L229"/>
  <c r="K229"/>
  <c r="J229"/>
  <c r="N228"/>
  <c r="L228"/>
  <c r="K228"/>
  <c r="J228"/>
  <c r="N227"/>
  <c r="L227"/>
  <c r="K227"/>
  <c r="J227"/>
  <c r="N226"/>
  <c r="L226"/>
  <c r="K226"/>
  <c r="J226"/>
  <c r="N225"/>
  <c r="L225"/>
  <c r="K225"/>
  <c r="J225"/>
  <c r="N224"/>
  <c r="L224"/>
  <c r="K224"/>
  <c r="J224"/>
  <c r="N223"/>
  <c r="L223"/>
  <c r="K223"/>
  <c r="J223"/>
  <c r="N222"/>
  <c r="L222"/>
  <c r="K222"/>
  <c r="J222"/>
  <c r="N221"/>
  <c r="L221"/>
  <c r="K221"/>
  <c r="J221"/>
  <c r="N220"/>
  <c r="L220"/>
  <c r="K220"/>
  <c r="J220"/>
  <c r="N219"/>
  <c r="L219"/>
  <c r="K219"/>
  <c r="J219"/>
  <c r="N218"/>
  <c r="L218"/>
  <c r="K218"/>
  <c r="J218"/>
  <c r="N217"/>
  <c r="L217"/>
  <c r="K217"/>
  <c r="J217"/>
  <c r="N216"/>
  <c r="L216"/>
  <c r="K216"/>
  <c r="J216"/>
  <c r="N215"/>
  <c r="L215"/>
  <c r="K215"/>
  <c r="J215"/>
  <c r="N214"/>
  <c r="L214"/>
  <c r="K214"/>
  <c r="J214"/>
  <c r="N213"/>
  <c r="L213"/>
  <c r="K213"/>
  <c r="J213"/>
  <c r="N212"/>
  <c r="L212"/>
  <c r="K212"/>
  <c r="J212"/>
  <c r="N211"/>
  <c r="L211"/>
  <c r="K211"/>
  <c r="J211"/>
  <c r="N210"/>
  <c r="L210"/>
  <c r="K210"/>
  <c r="J210"/>
  <c r="N209"/>
  <c r="L209"/>
  <c r="K209"/>
  <c r="J209"/>
  <c r="N208"/>
  <c r="L208"/>
  <c r="K208"/>
  <c r="J208"/>
  <c r="N207"/>
  <c r="L207"/>
  <c r="K207"/>
  <c r="J207"/>
  <c r="N206"/>
  <c r="L206"/>
  <c r="K206"/>
  <c r="J206"/>
  <c r="N205"/>
  <c r="L205"/>
  <c r="K205"/>
  <c r="J205"/>
  <c r="N204"/>
  <c r="L204"/>
  <c r="K204"/>
  <c r="J204"/>
  <c r="N203"/>
  <c r="L203"/>
  <c r="K203"/>
  <c r="J203"/>
  <c r="N202"/>
  <c r="L202"/>
  <c r="K202"/>
  <c r="J202"/>
  <c r="N201"/>
  <c r="L201"/>
  <c r="K201"/>
  <c r="J201"/>
  <c r="N200"/>
  <c r="L200"/>
  <c r="K200"/>
  <c r="J200"/>
  <c r="N199"/>
  <c r="L199"/>
  <c r="K199"/>
  <c r="J199"/>
  <c r="N198"/>
  <c r="L198"/>
  <c r="K198"/>
  <c r="J198"/>
  <c r="N197"/>
  <c r="L197"/>
  <c r="K197"/>
  <c r="J197"/>
  <c r="N196"/>
  <c r="L196"/>
  <c r="K196"/>
  <c r="J196"/>
  <c r="N195"/>
  <c r="L195"/>
  <c r="K195"/>
  <c r="J195"/>
  <c r="N194"/>
  <c r="L194"/>
  <c r="K194"/>
  <c r="J194"/>
  <c r="N193"/>
  <c r="L193"/>
  <c r="K193"/>
  <c r="J193"/>
  <c r="N192"/>
  <c r="L192"/>
  <c r="K192"/>
  <c r="J192"/>
  <c r="N191"/>
  <c r="L191"/>
  <c r="K191"/>
  <c r="J191"/>
  <c r="N190"/>
  <c r="L190"/>
  <c r="K190"/>
  <c r="J190"/>
  <c r="N189"/>
  <c r="L189"/>
  <c r="K189"/>
  <c r="J189"/>
  <c r="N188"/>
  <c r="L188"/>
  <c r="K188"/>
  <c r="J188"/>
  <c r="N187"/>
  <c r="L187"/>
  <c r="K187"/>
  <c r="J187"/>
  <c r="N186"/>
  <c r="L186"/>
  <c r="K186"/>
  <c r="J186"/>
  <c r="N185"/>
  <c r="L185"/>
  <c r="K185"/>
  <c r="J185"/>
  <c r="N184"/>
  <c r="L184"/>
  <c r="K184"/>
  <c r="J184"/>
  <c r="N183"/>
  <c r="L183"/>
  <c r="K183"/>
  <c r="J183"/>
  <c r="N182"/>
  <c r="L182"/>
  <c r="K182"/>
  <c r="J182"/>
  <c r="N181"/>
  <c r="L181"/>
  <c r="K181"/>
  <c r="J181"/>
  <c r="N180"/>
  <c r="L180"/>
  <c r="K180"/>
  <c r="J180"/>
  <c r="N179"/>
  <c r="L179"/>
  <c r="K179"/>
  <c r="J179"/>
  <c r="N178"/>
  <c r="L178"/>
  <c r="K178"/>
  <c r="J178"/>
  <c r="N177"/>
  <c r="L177"/>
  <c r="K177"/>
  <c r="J177"/>
  <c r="N176"/>
  <c r="L176"/>
  <c r="K176"/>
  <c r="J176"/>
  <c r="N175"/>
  <c r="L175"/>
  <c r="K175"/>
  <c r="J175"/>
  <c r="N174"/>
  <c r="L174"/>
  <c r="K174"/>
  <c r="J174"/>
  <c r="N173"/>
  <c r="L173"/>
  <c r="K173"/>
  <c r="J173"/>
  <c r="N172"/>
  <c r="L172"/>
  <c r="K172"/>
  <c r="J172"/>
  <c r="N171"/>
  <c r="L171"/>
  <c r="K171"/>
  <c r="J171"/>
  <c r="N170"/>
  <c r="L170"/>
  <c r="K170"/>
  <c r="J170"/>
  <c r="N169"/>
  <c r="L169"/>
  <c r="K169"/>
  <c r="J169"/>
  <c r="N168"/>
  <c r="L168"/>
  <c r="K168"/>
  <c r="J168"/>
  <c r="N167"/>
  <c r="L167"/>
  <c r="K167"/>
  <c r="J167"/>
  <c r="N166"/>
  <c r="L166"/>
  <c r="K166"/>
  <c r="J166"/>
  <c r="N165"/>
  <c r="L165"/>
  <c r="K165"/>
  <c r="J165"/>
  <c r="N164"/>
  <c r="L164"/>
  <c r="K164"/>
  <c r="J164"/>
  <c r="N163"/>
  <c r="L163"/>
  <c r="K163"/>
  <c r="J163"/>
  <c r="N162"/>
  <c r="L162"/>
  <c r="K162"/>
  <c r="J162"/>
  <c r="N161"/>
  <c r="L161"/>
  <c r="K161"/>
  <c r="J161"/>
  <c r="N160"/>
  <c r="L160"/>
  <c r="K160"/>
  <c r="J160"/>
  <c r="N159"/>
  <c r="L159"/>
  <c r="K159"/>
  <c r="J159"/>
  <c r="N158"/>
  <c r="L158"/>
  <c r="K158"/>
  <c r="J158"/>
  <c r="N157"/>
  <c r="L157"/>
  <c r="K157"/>
  <c r="J157"/>
  <c r="N156"/>
  <c r="L156"/>
  <c r="K156"/>
  <c r="J156"/>
  <c r="N155"/>
  <c r="L155"/>
  <c r="K155"/>
  <c r="J155"/>
  <c r="N154"/>
  <c r="L154"/>
  <c r="K154"/>
  <c r="J154"/>
  <c r="N153"/>
  <c r="L153"/>
  <c r="K153"/>
  <c r="J153"/>
  <c r="N152"/>
  <c r="L152"/>
  <c r="K152"/>
  <c r="J152"/>
  <c r="N151"/>
  <c r="L151"/>
  <c r="K151"/>
  <c r="J151"/>
  <c r="N150"/>
  <c r="L150"/>
  <c r="K150"/>
  <c r="J150"/>
  <c r="N149"/>
  <c r="L149"/>
  <c r="K149"/>
  <c r="J149"/>
  <c r="N148"/>
  <c r="L148"/>
  <c r="K148"/>
  <c r="J148"/>
  <c r="N147"/>
  <c r="L147"/>
  <c r="K147"/>
  <c r="J147"/>
  <c r="N146"/>
  <c r="L146"/>
  <c r="K146"/>
  <c r="J146"/>
  <c r="N145"/>
  <c r="L145"/>
  <c r="K145"/>
  <c r="J145"/>
  <c r="N144"/>
  <c r="L144"/>
  <c r="K144"/>
  <c r="J144"/>
  <c r="N143"/>
  <c r="L143"/>
  <c r="K143"/>
  <c r="J143"/>
  <c r="N142"/>
  <c r="L142"/>
  <c r="K142"/>
  <c r="J142"/>
  <c r="N141"/>
  <c r="L141"/>
  <c r="K141"/>
  <c r="J141"/>
  <c r="N140"/>
  <c r="L140"/>
  <c r="K140"/>
  <c r="J140"/>
  <c r="N139"/>
  <c r="L139"/>
  <c r="K139"/>
  <c r="J139"/>
  <c r="N138"/>
  <c r="L138"/>
  <c r="K138"/>
  <c r="J138"/>
  <c r="N137"/>
  <c r="L137"/>
  <c r="K137"/>
  <c r="J137"/>
  <c r="N136"/>
  <c r="L136"/>
  <c r="K136"/>
  <c r="J136"/>
  <c r="N135"/>
  <c r="L135"/>
  <c r="K135"/>
  <c r="J135"/>
  <c r="N134"/>
  <c r="L134"/>
  <c r="K134"/>
  <c r="J134"/>
  <c r="N133"/>
  <c r="L133"/>
  <c r="K133"/>
  <c r="J133"/>
  <c r="N132"/>
  <c r="L132"/>
  <c r="K132"/>
  <c r="J132"/>
  <c r="N131"/>
  <c r="L131"/>
  <c r="K131"/>
  <c r="J131"/>
  <c r="N130"/>
  <c r="L130"/>
  <c r="K130"/>
  <c r="J130"/>
  <c r="N129"/>
  <c r="L129"/>
  <c r="K129"/>
  <c r="J129"/>
  <c r="N128"/>
  <c r="L128"/>
  <c r="K128"/>
  <c r="J128"/>
  <c r="N127"/>
  <c r="L127"/>
  <c r="K127"/>
  <c r="J127"/>
  <c r="N126"/>
  <c r="L126"/>
  <c r="K126"/>
  <c r="J126"/>
  <c r="N125"/>
  <c r="L125"/>
  <c r="K125"/>
  <c r="J125"/>
  <c r="N124"/>
  <c r="L124"/>
  <c r="K124"/>
  <c r="J124"/>
  <c r="N123"/>
  <c r="L123"/>
  <c r="K123"/>
  <c r="J123"/>
  <c r="N122"/>
  <c r="L122"/>
  <c r="K122"/>
  <c r="J122"/>
  <c r="N121"/>
  <c r="L121"/>
  <c r="K121"/>
  <c r="J121"/>
  <c r="N120"/>
  <c r="L120"/>
  <c r="K120"/>
  <c r="J120"/>
  <c r="N119"/>
  <c r="L119"/>
  <c r="K119"/>
  <c r="J119"/>
  <c r="N118"/>
  <c r="L118"/>
  <c r="K118"/>
  <c r="J118"/>
  <c r="N117"/>
  <c r="L117"/>
  <c r="K117"/>
  <c r="J117"/>
  <c r="N116"/>
  <c r="L116"/>
  <c r="K116"/>
  <c r="J116"/>
  <c r="N115"/>
  <c r="L115"/>
  <c r="K115"/>
  <c r="J115"/>
  <c r="N114"/>
  <c r="L114"/>
  <c r="K114"/>
  <c r="J114"/>
  <c r="N113"/>
  <c r="L113"/>
  <c r="K113"/>
  <c r="J113"/>
  <c r="N112"/>
  <c r="L112"/>
  <c r="K112"/>
  <c r="J112"/>
  <c r="N111"/>
  <c r="L111"/>
  <c r="K111"/>
  <c r="J111"/>
  <c r="N110"/>
  <c r="L110"/>
  <c r="K110"/>
  <c r="J110"/>
  <c r="N109"/>
  <c r="L109"/>
  <c r="K109"/>
  <c r="J109"/>
  <c r="N108"/>
  <c r="L108"/>
  <c r="K108"/>
  <c r="J108"/>
  <c r="N107"/>
  <c r="L107"/>
  <c r="K107"/>
  <c r="J107"/>
  <c r="N106"/>
  <c r="L106"/>
  <c r="K106"/>
  <c r="J106"/>
  <c r="N105"/>
  <c r="L105"/>
  <c r="K105"/>
  <c r="J105"/>
  <c r="N104"/>
  <c r="L104"/>
  <c r="K104"/>
  <c r="J104"/>
  <c r="N103"/>
  <c r="L103"/>
  <c r="K103"/>
  <c r="J103"/>
  <c r="N102"/>
  <c r="L102"/>
  <c r="K102"/>
  <c r="J102"/>
  <c r="N101"/>
  <c r="L101"/>
  <c r="K101"/>
  <c r="J101"/>
  <c r="N100"/>
  <c r="L100"/>
  <c r="K100"/>
  <c r="J100"/>
  <c r="N99"/>
  <c r="L99"/>
  <c r="K99"/>
  <c r="J99"/>
  <c r="N98"/>
  <c r="L98"/>
  <c r="K98"/>
  <c r="J98"/>
  <c r="N97"/>
  <c r="L97"/>
  <c r="K97"/>
  <c r="J97"/>
  <c r="N96"/>
  <c r="L96"/>
  <c r="K96"/>
  <c r="J96"/>
  <c r="N95"/>
  <c r="L95"/>
  <c r="K95"/>
  <c r="J95"/>
  <c r="N94"/>
  <c r="L94"/>
  <c r="K94"/>
  <c r="J94"/>
  <c r="N93"/>
  <c r="L93"/>
  <c r="K93"/>
  <c r="J93"/>
  <c r="N92"/>
  <c r="L92"/>
  <c r="K92"/>
  <c r="J92"/>
  <c r="N91"/>
  <c r="L91"/>
  <c r="K91"/>
  <c r="J91"/>
  <c r="N90"/>
  <c r="L90"/>
  <c r="K90"/>
  <c r="J90"/>
  <c r="N89"/>
  <c r="L89"/>
  <c r="K89"/>
  <c r="J89"/>
  <c r="N88"/>
  <c r="L88"/>
  <c r="K88"/>
  <c r="J88"/>
  <c r="N87"/>
  <c r="L87"/>
  <c r="K87"/>
  <c r="J87"/>
  <c r="N86"/>
  <c r="L86"/>
  <c r="K86"/>
  <c r="J86"/>
  <c r="N85"/>
  <c r="L85"/>
  <c r="K85"/>
  <c r="J85"/>
  <c r="N84"/>
  <c r="L84"/>
  <c r="K84"/>
  <c r="J84"/>
  <c r="N83"/>
  <c r="L83"/>
  <c r="K83"/>
  <c r="J83"/>
  <c r="N82"/>
  <c r="L82"/>
  <c r="K82"/>
  <c r="J82"/>
  <c r="N81"/>
  <c r="L81"/>
  <c r="K81"/>
  <c r="J81"/>
  <c r="N80"/>
  <c r="L80"/>
  <c r="K80"/>
  <c r="J80"/>
  <c r="N79"/>
  <c r="L79"/>
  <c r="K79"/>
  <c r="J79"/>
  <c r="N78"/>
  <c r="L78"/>
  <c r="K78"/>
  <c r="J78"/>
  <c r="N77"/>
  <c r="L77"/>
  <c r="K77"/>
  <c r="J77"/>
  <c r="N76"/>
  <c r="L76"/>
  <c r="K76"/>
  <c r="J76"/>
  <c r="N75"/>
  <c r="L75"/>
  <c r="K75"/>
  <c r="J75"/>
  <c r="N74"/>
  <c r="L74"/>
  <c r="K74"/>
  <c r="J74"/>
  <c r="N73"/>
  <c r="L73"/>
  <c r="K73"/>
  <c r="J73"/>
  <c r="N72"/>
  <c r="L72"/>
  <c r="K72"/>
  <c r="J72"/>
  <c r="N71"/>
  <c r="L71"/>
  <c r="K71"/>
  <c r="J71"/>
  <c r="N70"/>
  <c r="L70"/>
  <c r="K70"/>
  <c r="J70"/>
  <c r="N69"/>
  <c r="L69"/>
  <c r="K69"/>
  <c r="J69"/>
  <c r="N68"/>
  <c r="L68"/>
  <c r="K68"/>
  <c r="J68"/>
  <c r="N67"/>
  <c r="L67"/>
  <c r="K67"/>
  <c r="J67"/>
  <c r="N66"/>
  <c r="L66"/>
  <c r="K66"/>
  <c r="J66"/>
  <c r="N65"/>
  <c r="L65"/>
  <c r="K65"/>
  <c r="J65"/>
  <c r="N64"/>
  <c r="L64"/>
  <c r="K64"/>
  <c r="J64"/>
  <c r="N63"/>
  <c r="L63"/>
  <c r="K63"/>
  <c r="J63"/>
  <c r="N62"/>
  <c r="L62"/>
  <c r="K62"/>
  <c r="J62"/>
  <c r="N61"/>
  <c r="L61"/>
  <c r="K61"/>
  <c r="J61"/>
  <c r="N60"/>
  <c r="L60"/>
  <c r="K60"/>
  <c r="J60"/>
  <c r="N59"/>
  <c r="L59"/>
  <c r="K59"/>
  <c r="J59"/>
  <c r="N6" l="1"/>
</calcChain>
</file>

<file path=xl/sharedStrings.xml><?xml version="1.0" encoding="utf-8"?>
<sst xmlns="http://schemas.openxmlformats.org/spreadsheetml/2006/main" count="858" uniqueCount="27">
  <si>
    <t>DATE</t>
  </si>
  <si>
    <t>SCRIP</t>
  </si>
  <si>
    <t>LOT SIZE</t>
  </si>
  <si>
    <t>RECO</t>
  </si>
  <si>
    <t>LOT</t>
  </si>
  <si>
    <t>RATE</t>
  </si>
  <si>
    <t>TGT2</t>
  </si>
  <si>
    <t>TGT3</t>
  </si>
  <si>
    <t>Profit / Loss</t>
  </si>
  <si>
    <t>BOOK1</t>
  </si>
  <si>
    <t>BOOK2</t>
  </si>
  <si>
    <t>BOOK3</t>
  </si>
  <si>
    <t>TOTAL POINTS</t>
  </si>
  <si>
    <t>P &amp; L</t>
  </si>
  <si>
    <t>TOTAL PROFIT</t>
  </si>
  <si>
    <t>-</t>
  </si>
  <si>
    <t xml:space="preserve">CRUDE </t>
  </si>
  <si>
    <t>LONG</t>
  </si>
  <si>
    <t>SHORT</t>
  </si>
  <si>
    <t>TRADENEXA RESEARCH , INTRADAY MCX ENERGY HNI TRACK SHEET</t>
  </si>
  <si>
    <t>CRUDE</t>
  </si>
  <si>
    <t>CRUDEOIL</t>
  </si>
  <si>
    <t>NATURALGAS</t>
  </si>
  <si>
    <t>CRUDEOIL (MAY CONT)</t>
  </si>
  <si>
    <r>
      <t>TGT1/</t>
    </r>
    <r>
      <rPr>
        <b/>
        <sz val="10"/>
        <color theme="9" tint="0.39997558519241921"/>
        <rFont val="Cambria"/>
        <family val="1"/>
        <scheme val="major"/>
      </rPr>
      <t xml:space="preserve"> </t>
    </r>
    <r>
      <rPr>
        <b/>
        <sz val="11"/>
        <color theme="9" tint="0.39997558519241921"/>
        <rFont val="Cambria"/>
        <family val="1"/>
        <scheme val="major"/>
      </rPr>
      <t>- SL</t>
    </r>
  </si>
  <si>
    <t>CRUDEOIL ( JUL)</t>
  </si>
  <si>
    <t>CRUDE OIL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</si>
</sst>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0.00;[Red]0.00"/>
  </numFmts>
  <fonts count="12">
    <font>
      <sz val="11"/>
      <color theme="1"/>
      <name val="Calibri"/>
      <family val="2"/>
      <scheme val="minor"/>
    </font>
    <font>
      <sz val="24"/>
      <color rgb="FF00B050"/>
      <name val="Calibri"/>
      <family val="2"/>
      <scheme val="minor"/>
    </font>
    <font>
      <b/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rgb="FF6C55F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9" tint="0.39997558519241921"/>
      <name val="Cambria"/>
      <family val="1"/>
      <scheme val="major"/>
    </font>
    <font>
      <b/>
      <sz val="11"/>
      <color theme="9" tint="0.3999755851924192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/>
    <xf numFmtId="165" fontId="2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5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15" fontId="0" fillId="0" borderId="3" xfId="0" applyNumberFormat="1" applyFont="1" applyFill="1" applyBorder="1" applyAlignment="1">
      <alignment horizontal="center" vertical="center"/>
    </xf>
    <xf numFmtId="15" fontId="0" fillId="0" borderId="7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15" fontId="7" fillId="0" borderId="2" xfId="0" applyNumberFormat="1" applyFont="1" applyFill="1" applyBorder="1" applyAlignment="1">
      <alignment horizontal="center"/>
    </xf>
    <xf numFmtId="15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5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3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2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7"/>
  <sheetViews>
    <sheetView tabSelected="1" zoomScale="80" zoomScaleNormal="80" workbookViewId="0">
      <selection activeCell="P12" sqref="A1:XFD1048576"/>
    </sheetView>
  </sheetViews>
  <sheetFormatPr defaultRowHeight="15"/>
  <cols>
    <col min="1" max="1" width="13.7109375" customWidth="1"/>
    <col min="2" max="2" width="22.42578125" bestFit="1" customWidth="1"/>
    <col min="3" max="3" width="10.5703125" customWidth="1"/>
    <col min="4" max="4" width="12.140625" customWidth="1"/>
    <col min="5" max="5" width="8" customWidth="1"/>
    <col min="6" max="6" width="9.85546875" customWidth="1"/>
    <col min="7" max="7" width="10.140625" customWidth="1"/>
    <col min="8" max="9" width="10" customWidth="1"/>
    <col min="10" max="10" width="9.85546875" customWidth="1"/>
    <col min="11" max="11" width="10" customWidth="1"/>
    <col min="13" max="13" width="10.28515625" customWidth="1"/>
    <col min="14" max="14" width="10.5703125" customWidth="1"/>
  </cols>
  <sheetData>
    <row r="1" spans="1:14" ht="1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5" customHeight="1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>
      <c r="A4" s="34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24</v>
      </c>
      <c r="H4" s="35" t="s">
        <v>6</v>
      </c>
      <c r="I4" s="35" t="s">
        <v>7</v>
      </c>
      <c r="J4" s="31" t="s">
        <v>8</v>
      </c>
      <c r="K4" s="31"/>
      <c r="L4" s="31"/>
      <c r="M4" s="2"/>
      <c r="N4" s="2"/>
    </row>
    <row r="5" spans="1:14">
      <c r="A5" s="34"/>
      <c r="B5" s="35"/>
      <c r="C5" s="35"/>
      <c r="D5" s="35"/>
      <c r="E5" s="35"/>
      <c r="F5" s="35"/>
      <c r="G5" s="35"/>
      <c r="H5" s="35"/>
      <c r="I5" s="35"/>
      <c r="J5" s="3" t="s">
        <v>9</v>
      </c>
      <c r="K5" s="3" t="s">
        <v>10</v>
      </c>
      <c r="L5" s="3" t="s">
        <v>11</v>
      </c>
      <c r="M5" s="2" t="s">
        <v>12</v>
      </c>
      <c r="N5" s="2" t="s">
        <v>13</v>
      </c>
    </row>
    <row r="6" spans="1:14">
      <c r="A6" s="4"/>
      <c r="B6" s="5"/>
      <c r="C6" s="5"/>
      <c r="D6" s="5"/>
      <c r="E6" s="5"/>
      <c r="F6" s="5"/>
      <c r="G6" s="5"/>
      <c r="H6" s="5"/>
      <c r="I6" s="5"/>
      <c r="J6" s="6"/>
      <c r="K6" s="6"/>
      <c r="L6" s="32" t="s">
        <v>14</v>
      </c>
      <c r="M6" s="33"/>
      <c r="N6" s="7">
        <f>SUM(N24:N393)</f>
        <v>1568875</v>
      </c>
    </row>
    <row r="7" spans="1:14">
      <c r="A7" s="4">
        <v>43685</v>
      </c>
      <c r="B7" s="5" t="s">
        <v>26</v>
      </c>
      <c r="C7" s="5">
        <v>100</v>
      </c>
      <c r="D7" s="5" t="s">
        <v>18</v>
      </c>
      <c r="E7" s="5">
        <v>3</v>
      </c>
      <c r="F7" s="5">
        <v>3700</v>
      </c>
      <c r="G7" s="5">
        <v>3673</v>
      </c>
      <c r="H7" s="5" t="s">
        <v>15</v>
      </c>
      <c r="I7" s="5" t="s">
        <v>15</v>
      </c>
      <c r="J7" s="6">
        <v>8100</v>
      </c>
      <c r="K7" s="6">
        <v>0</v>
      </c>
      <c r="L7" s="23">
        <v>0</v>
      </c>
      <c r="M7" s="23">
        <v>27</v>
      </c>
      <c r="N7" s="23">
        <v>8100</v>
      </c>
    </row>
    <row r="8" spans="1:14">
      <c r="A8" s="4">
        <v>43684</v>
      </c>
      <c r="B8" s="5" t="s">
        <v>26</v>
      </c>
      <c r="C8" s="5">
        <v>100</v>
      </c>
      <c r="D8" s="5" t="s">
        <v>18</v>
      </c>
      <c r="E8" s="5">
        <v>3</v>
      </c>
      <c r="F8" s="5">
        <v>3790</v>
      </c>
      <c r="G8" s="5">
        <v>3755</v>
      </c>
      <c r="H8" s="5">
        <v>3720</v>
      </c>
      <c r="I8" s="5" t="s">
        <v>15</v>
      </c>
      <c r="J8" s="6">
        <v>10500</v>
      </c>
      <c r="K8" s="6">
        <v>10500</v>
      </c>
      <c r="L8" s="23">
        <v>0</v>
      </c>
      <c r="M8" s="23">
        <v>70</v>
      </c>
      <c r="N8" s="23">
        <v>21000</v>
      </c>
    </row>
    <row r="9" spans="1:14">
      <c r="A9" s="4">
        <v>43682</v>
      </c>
      <c r="B9" s="5" t="s">
        <v>26</v>
      </c>
      <c r="C9" s="5">
        <v>100</v>
      </c>
      <c r="D9" s="5" t="s">
        <v>17</v>
      </c>
      <c r="E9" s="5">
        <v>3</v>
      </c>
      <c r="F9" s="5">
        <v>3900</v>
      </c>
      <c r="G9" s="5">
        <v>3868</v>
      </c>
      <c r="H9" s="5" t="s">
        <v>15</v>
      </c>
      <c r="I9" s="5" t="s">
        <v>15</v>
      </c>
      <c r="J9" s="6">
        <v>-9600</v>
      </c>
      <c r="K9" s="6">
        <v>0</v>
      </c>
      <c r="L9" s="23">
        <v>0</v>
      </c>
      <c r="M9" s="23">
        <v>-32</v>
      </c>
      <c r="N9" s="23">
        <v>-9600</v>
      </c>
    </row>
    <row r="10" spans="1:14">
      <c r="A10" s="4">
        <v>43679</v>
      </c>
      <c r="B10" s="5" t="s">
        <v>26</v>
      </c>
      <c r="C10" s="5">
        <v>100</v>
      </c>
      <c r="D10" s="5" t="s">
        <v>17</v>
      </c>
      <c r="E10" s="5">
        <v>3</v>
      </c>
      <c r="F10" s="5">
        <v>3840</v>
      </c>
      <c r="G10" s="5">
        <v>3895</v>
      </c>
      <c r="H10" s="5" t="s">
        <v>15</v>
      </c>
      <c r="I10" s="5" t="s">
        <v>15</v>
      </c>
      <c r="J10" s="6">
        <v>16500</v>
      </c>
      <c r="K10" s="6">
        <v>0</v>
      </c>
      <c r="L10" s="23">
        <v>0</v>
      </c>
      <c r="M10" s="23">
        <v>55</v>
      </c>
      <c r="N10" s="23">
        <v>16500</v>
      </c>
    </row>
    <row r="11" spans="1:14" s="26" customFormat="1">
      <c r="A11" s="4">
        <v>43677</v>
      </c>
      <c r="B11" s="25" t="s">
        <v>26</v>
      </c>
      <c r="C11" s="25">
        <v>100</v>
      </c>
      <c r="D11" s="25" t="s">
        <v>17</v>
      </c>
      <c r="E11" s="25">
        <v>3</v>
      </c>
      <c r="F11" s="25">
        <v>4020</v>
      </c>
      <c r="G11" s="25">
        <v>4052</v>
      </c>
      <c r="H11" s="25" t="s">
        <v>15</v>
      </c>
      <c r="I11" s="5" t="s">
        <v>15</v>
      </c>
      <c r="J11" s="6">
        <v>9600</v>
      </c>
      <c r="K11" s="6">
        <v>0</v>
      </c>
      <c r="L11" s="23">
        <v>0</v>
      </c>
      <c r="M11" s="23">
        <v>32</v>
      </c>
      <c r="N11" s="23">
        <v>9600</v>
      </c>
    </row>
    <row r="12" spans="1:14" s="26" customFormat="1">
      <c r="A12" s="4">
        <v>43676</v>
      </c>
      <c r="B12" s="25" t="s">
        <v>26</v>
      </c>
      <c r="C12" s="25">
        <v>100</v>
      </c>
      <c r="D12" s="25" t="s">
        <v>17</v>
      </c>
      <c r="E12" s="25">
        <v>3</v>
      </c>
      <c r="F12" s="25">
        <v>3950</v>
      </c>
      <c r="G12" s="25">
        <v>3990</v>
      </c>
      <c r="H12" s="25" t="s">
        <v>15</v>
      </c>
      <c r="I12" s="5" t="s">
        <v>15</v>
      </c>
      <c r="J12" s="6">
        <v>12000</v>
      </c>
      <c r="K12" s="6">
        <v>0</v>
      </c>
      <c r="L12" s="23">
        <v>0</v>
      </c>
      <c r="M12" s="23">
        <v>40</v>
      </c>
      <c r="N12" s="23">
        <v>12000</v>
      </c>
    </row>
    <row r="13" spans="1:14" s="26" customFormat="1">
      <c r="A13" s="4">
        <v>43672</v>
      </c>
      <c r="B13" s="25" t="s">
        <v>26</v>
      </c>
      <c r="C13" s="25">
        <v>100</v>
      </c>
      <c r="D13" s="25" t="s">
        <v>18</v>
      </c>
      <c r="E13" s="25">
        <v>3</v>
      </c>
      <c r="F13" s="25">
        <v>3900</v>
      </c>
      <c r="G13" s="25">
        <v>3865</v>
      </c>
      <c r="H13" s="25">
        <v>3842</v>
      </c>
      <c r="I13" s="5" t="s">
        <v>15</v>
      </c>
      <c r="J13" s="6">
        <v>10500</v>
      </c>
      <c r="K13" s="6">
        <v>6900</v>
      </c>
      <c r="L13" s="23">
        <v>0</v>
      </c>
      <c r="M13" s="23">
        <v>58</v>
      </c>
      <c r="N13" s="23">
        <v>17400</v>
      </c>
    </row>
    <row r="14" spans="1:14" s="26" customFormat="1">
      <c r="A14" s="4">
        <v>43670</v>
      </c>
      <c r="B14" s="25" t="s">
        <v>26</v>
      </c>
      <c r="C14" s="25">
        <v>100</v>
      </c>
      <c r="D14" s="25" t="s">
        <v>18</v>
      </c>
      <c r="E14" s="25">
        <v>3</v>
      </c>
      <c r="F14" s="25">
        <v>3940</v>
      </c>
      <c r="G14" s="25">
        <v>3976</v>
      </c>
      <c r="H14" s="25" t="s">
        <v>15</v>
      </c>
      <c r="I14" s="5" t="s">
        <v>15</v>
      </c>
      <c r="J14" s="6">
        <v>-10800</v>
      </c>
      <c r="K14" s="6">
        <v>0</v>
      </c>
      <c r="L14" s="23">
        <v>0</v>
      </c>
      <c r="M14" s="23">
        <v>-36</v>
      </c>
      <c r="N14" s="23">
        <v>-10800</v>
      </c>
    </row>
    <row r="15" spans="1:14" s="26" customFormat="1">
      <c r="A15" s="4">
        <v>43669</v>
      </c>
      <c r="B15" s="25" t="s">
        <v>26</v>
      </c>
      <c r="C15" s="25">
        <v>100</v>
      </c>
      <c r="D15" s="25" t="s">
        <v>18</v>
      </c>
      <c r="E15" s="25">
        <v>3</v>
      </c>
      <c r="F15" s="25">
        <v>3866</v>
      </c>
      <c r="G15" s="25">
        <v>3901</v>
      </c>
      <c r="H15" s="25" t="s">
        <v>15</v>
      </c>
      <c r="I15" s="5" t="s">
        <v>15</v>
      </c>
      <c r="J15" s="6">
        <v>-10500</v>
      </c>
      <c r="K15" s="6">
        <v>0</v>
      </c>
      <c r="L15" s="23">
        <v>0</v>
      </c>
      <c r="M15" s="23">
        <v>-35</v>
      </c>
      <c r="N15" s="23">
        <v>-10500</v>
      </c>
    </row>
    <row r="16" spans="1:14" s="26" customFormat="1">
      <c r="A16" s="4">
        <v>43668</v>
      </c>
      <c r="B16" s="25" t="s">
        <v>26</v>
      </c>
      <c r="C16" s="25">
        <v>100</v>
      </c>
      <c r="D16" s="25" t="s">
        <v>18</v>
      </c>
      <c r="E16" s="25">
        <v>3</v>
      </c>
      <c r="F16" s="25">
        <v>3917</v>
      </c>
      <c r="G16" s="25">
        <v>3885</v>
      </c>
      <c r="H16" s="25">
        <v>3865</v>
      </c>
      <c r="I16" s="5" t="s">
        <v>15</v>
      </c>
      <c r="J16" s="6">
        <v>9600</v>
      </c>
      <c r="K16" s="6">
        <v>6000</v>
      </c>
      <c r="L16" s="23">
        <v>0</v>
      </c>
      <c r="M16" s="23">
        <v>52</v>
      </c>
      <c r="N16" s="23">
        <v>15600</v>
      </c>
    </row>
    <row r="17" spans="1:14" s="26" customFormat="1">
      <c r="A17" s="4">
        <v>43665</v>
      </c>
      <c r="B17" s="25" t="s">
        <v>26</v>
      </c>
      <c r="C17" s="25">
        <v>100</v>
      </c>
      <c r="D17" s="25" t="s">
        <v>18</v>
      </c>
      <c r="E17" s="25">
        <v>3</v>
      </c>
      <c r="F17" s="25">
        <v>3850</v>
      </c>
      <c r="G17" s="25">
        <v>3815</v>
      </c>
      <c r="H17" s="25" t="s">
        <v>15</v>
      </c>
      <c r="I17" s="5" t="s">
        <v>15</v>
      </c>
      <c r="J17" s="6">
        <v>10500</v>
      </c>
      <c r="K17" s="6">
        <v>0</v>
      </c>
      <c r="L17" s="23">
        <v>0</v>
      </c>
      <c r="M17" s="23">
        <v>35</v>
      </c>
      <c r="N17" s="23">
        <v>10500</v>
      </c>
    </row>
    <row r="18" spans="1:14" s="26" customFormat="1">
      <c r="A18" s="4">
        <v>43664</v>
      </c>
      <c r="B18" s="25" t="s">
        <v>26</v>
      </c>
      <c r="C18" s="25">
        <v>100</v>
      </c>
      <c r="D18" s="25" t="s">
        <v>17</v>
      </c>
      <c r="E18" s="25">
        <v>3</v>
      </c>
      <c r="F18" s="25">
        <v>3940</v>
      </c>
      <c r="G18" s="25">
        <v>3905</v>
      </c>
      <c r="H18" s="25" t="s">
        <v>15</v>
      </c>
      <c r="I18" s="5" t="s">
        <v>15</v>
      </c>
      <c r="J18" s="6">
        <v>-10500</v>
      </c>
      <c r="K18" s="6">
        <v>0</v>
      </c>
      <c r="L18" s="23">
        <v>0</v>
      </c>
      <c r="M18" s="23">
        <v>-35</v>
      </c>
      <c r="N18" s="23">
        <v>-10500</v>
      </c>
    </row>
    <row r="19" spans="1:14" s="26" customFormat="1">
      <c r="A19" s="4">
        <v>43662</v>
      </c>
      <c r="B19" s="25" t="s">
        <v>26</v>
      </c>
      <c r="C19" s="25">
        <v>100</v>
      </c>
      <c r="D19" s="25" t="s">
        <v>17</v>
      </c>
      <c r="E19" s="25">
        <v>3</v>
      </c>
      <c r="F19" s="25">
        <v>4103</v>
      </c>
      <c r="G19" s="25">
        <v>4069</v>
      </c>
      <c r="H19" s="5" t="s">
        <v>15</v>
      </c>
      <c r="I19" s="5" t="s">
        <v>15</v>
      </c>
      <c r="J19" s="6">
        <v>-10200</v>
      </c>
      <c r="K19" s="6">
        <v>0</v>
      </c>
      <c r="L19" s="23">
        <v>0</v>
      </c>
      <c r="M19" s="23">
        <v>-34</v>
      </c>
      <c r="N19" s="23">
        <v>-10200</v>
      </c>
    </row>
    <row r="20" spans="1:14" s="26" customFormat="1">
      <c r="A20" s="4">
        <v>43657</v>
      </c>
      <c r="B20" s="25" t="s">
        <v>26</v>
      </c>
      <c r="C20" s="25">
        <v>100</v>
      </c>
      <c r="D20" s="25" t="s">
        <v>18</v>
      </c>
      <c r="E20" s="25">
        <v>3</v>
      </c>
      <c r="F20" s="25">
        <v>4145</v>
      </c>
      <c r="G20" s="25">
        <v>4132</v>
      </c>
      <c r="H20" s="5" t="s">
        <v>15</v>
      </c>
      <c r="I20" s="5" t="s">
        <v>15</v>
      </c>
      <c r="J20" s="6">
        <v>3900</v>
      </c>
      <c r="K20" s="6">
        <v>0</v>
      </c>
      <c r="L20" s="23">
        <v>0</v>
      </c>
      <c r="M20" s="23">
        <v>13</v>
      </c>
      <c r="N20" s="23">
        <v>3900</v>
      </c>
    </row>
    <row r="21" spans="1:14" s="26" customFormat="1">
      <c r="A21" s="4">
        <v>43656</v>
      </c>
      <c r="B21" s="25" t="s">
        <v>26</v>
      </c>
      <c r="C21" s="25">
        <v>100</v>
      </c>
      <c r="D21" s="25" t="s">
        <v>17</v>
      </c>
      <c r="E21" s="25">
        <v>3</v>
      </c>
      <c r="F21" s="25">
        <v>4060</v>
      </c>
      <c r="G21" s="25">
        <v>4100</v>
      </c>
      <c r="H21" s="25">
        <v>4120</v>
      </c>
      <c r="I21" s="5" t="s">
        <v>15</v>
      </c>
      <c r="J21" s="6">
        <v>12000</v>
      </c>
      <c r="K21" s="6">
        <v>6000</v>
      </c>
      <c r="L21" s="23">
        <v>0</v>
      </c>
      <c r="M21" s="23">
        <v>60</v>
      </c>
      <c r="N21" s="23">
        <v>18000</v>
      </c>
    </row>
    <row r="22" spans="1:14" s="26" customFormat="1">
      <c r="A22" s="4">
        <v>43655</v>
      </c>
      <c r="B22" s="25" t="s">
        <v>26</v>
      </c>
      <c r="C22" s="25">
        <v>100</v>
      </c>
      <c r="D22" s="25" t="s">
        <v>17</v>
      </c>
      <c r="E22" s="25">
        <v>3</v>
      </c>
      <c r="F22" s="25">
        <v>3980</v>
      </c>
      <c r="G22" s="25">
        <v>3967</v>
      </c>
      <c r="H22" s="25" t="s">
        <v>15</v>
      </c>
      <c r="I22" s="5" t="s">
        <v>15</v>
      </c>
      <c r="J22" s="6">
        <v>-3900</v>
      </c>
      <c r="K22" s="6">
        <v>0</v>
      </c>
      <c r="L22" s="23">
        <v>0</v>
      </c>
      <c r="M22" s="23">
        <v>-13</v>
      </c>
      <c r="N22" s="23">
        <v>-3900</v>
      </c>
    </row>
    <row r="23" spans="1:14" s="26" customFormat="1">
      <c r="A23" s="4">
        <v>43654</v>
      </c>
      <c r="B23" s="25" t="s">
        <v>22</v>
      </c>
      <c r="C23" s="25">
        <v>1250</v>
      </c>
      <c r="D23" s="25" t="s">
        <v>18</v>
      </c>
      <c r="E23" s="25">
        <v>3</v>
      </c>
      <c r="F23" s="25">
        <v>166</v>
      </c>
      <c r="G23" s="25">
        <v>163.19999999999999</v>
      </c>
      <c r="H23" s="5" t="s">
        <v>15</v>
      </c>
      <c r="I23" s="5" t="s">
        <v>15</v>
      </c>
      <c r="J23" s="6">
        <v>10500</v>
      </c>
      <c r="K23" s="6">
        <v>0</v>
      </c>
      <c r="L23" s="23">
        <v>0</v>
      </c>
      <c r="M23" s="23">
        <v>2.8</v>
      </c>
      <c r="N23" s="23">
        <v>10500</v>
      </c>
    </row>
    <row r="24" spans="1:14" s="26" customFormat="1" ht="16.5" customHeight="1">
      <c r="A24" s="27">
        <v>43650</v>
      </c>
      <c r="B24" s="25" t="s">
        <v>26</v>
      </c>
      <c r="C24" s="25">
        <v>100</v>
      </c>
      <c r="D24" s="25" t="s">
        <v>18</v>
      </c>
      <c r="E24" s="25">
        <v>3</v>
      </c>
      <c r="F24" s="25">
        <v>3920</v>
      </c>
      <c r="G24" s="25">
        <v>3897</v>
      </c>
      <c r="H24" s="5" t="s">
        <v>15</v>
      </c>
      <c r="I24" s="5" t="s">
        <v>15</v>
      </c>
      <c r="J24" s="25">
        <v>6900</v>
      </c>
      <c r="K24" s="25">
        <v>0</v>
      </c>
      <c r="L24" s="24">
        <v>0</v>
      </c>
      <c r="M24" s="24">
        <v>23</v>
      </c>
      <c r="N24" s="24">
        <v>3900</v>
      </c>
    </row>
    <row r="25" spans="1:14" s="26" customFormat="1" ht="16.5" customHeight="1">
      <c r="A25" s="27">
        <v>43648</v>
      </c>
      <c r="B25" s="25" t="s">
        <v>26</v>
      </c>
      <c r="C25" s="25">
        <v>100</v>
      </c>
      <c r="D25" s="25" t="s">
        <v>17</v>
      </c>
      <c r="E25" s="25">
        <v>3</v>
      </c>
      <c r="F25" s="25">
        <v>4080</v>
      </c>
      <c r="G25" s="25">
        <v>4106</v>
      </c>
      <c r="H25" s="5" t="s">
        <v>15</v>
      </c>
      <c r="I25" s="5" t="s">
        <v>15</v>
      </c>
      <c r="J25" s="25">
        <v>78000</v>
      </c>
      <c r="K25" s="25">
        <v>0</v>
      </c>
      <c r="L25" s="24">
        <v>0</v>
      </c>
      <c r="M25" s="24">
        <v>26</v>
      </c>
      <c r="N25" s="24">
        <v>7800</v>
      </c>
    </row>
    <row r="26" spans="1:14" ht="16.5" customHeight="1">
      <c r="A26" s="18">
        <v>43591</v>
      </c>
      <c r="B26" s="5" t="s">
        <v>26</v>
      </c>
      <c r="C26" s="5">
        <v>100</v>
      </c>
      <c r="D26" s="5" t="s">
        <v>17</v>
      </c>
      <c r="E26" s="5">
        <v>3</v>
      </c>
      <c r="F26" s="5">
        <v>4230</v>
      </c>
      <c r="G26" s="5">
        <v>4260</v>
      </c>
      <c r="H26" s="5" t="s">
        <v>15</v>
      </c>
      <c r="I26" s="5" t="s">
        <v>15</v>
      </c>
      <c r="J26" s="21">
        <v>9000</v>
      </c>
      <c r="K26" s="21">
        <v>0</v>
      </c>
      <c r="L26" s="8">
        <f t="shared" ref="L26" si="0">(IF(D26="SHORT",IF(I26="-","0",H26-I26),IF(D26="LONG",IF(I26="-","0",I26-H26)))*C26)*E26</f>
        <v>0</v>
      </c>
      <c r="M26" s="21">
        <v>30</v>
      </c>
      <c r="N26" s="21">
        <v>9000</v>
      </c>
    </row>
    <row r="27" spans="1:14" ht="16.5" customHeight="1">
      <c r="A27" s="18">
        <v>43587</v>
      </c>
      <c r="B27" s="5" t="s">
        <v>26</v>
      </c>
      <c r="C27" s="5">
        <v>100</v>
      </c>
      <c r="D27" s="5" t="s">
        <v>17</v>
      </c>
      <c r="E27" s="5">
        <v>3</v>
      </c>
      <c r="F27" s="5">
        <v>4370</v>
      </c>
      <c r="G27" s="5">
        <v>4330</v>
      </c>
      <c r="H27" s="5" t="s">
        <v>15</v>
      </c>
      <c r="I27" s="5" t="s">
        <v>15</v>
      </c>
      <c r="J27" s="19">
        <v>-12000</v>
      </c>
      <c r="K27" s="19">
        <v>0</v>
      </c>
      <c r="L27" s="22">
        <f t="shared" ref="L27:L37" si="1">(IF(D27="SHORT",IF(I27="-","0",H27-I27),IF(D27="LONG",IF(I27="-","0",I27-H27)))*C27)*E27</f>
        <v>0</v>
      </c>
      <c r="M27" s="19">
        <v>40</v>
      </c>
      <c r="N27" s="19">
        <v>-12000</v>
      </c>
    </row>
    <row r="28" spans="1:14" ht="16.5" customHeight="1">
      <c r="A28" s="18">
        <v>43585</v>
      </c>
      <c r="B28" s="5" t="s">
        <v>21</v>
      </c>
      <c r="C28" s="5">
        <v>100</v>
      </c>
      <c r="D28" s="5" t="s">
        <v>17</v>
      </c>
      <c r="E28" s="5">
        <v>3</v>
      </c>
      <c r="F28" s="5">
        <v>4462</v>
      </c>
      <c r="G28" s="5">
        <v>4482</v>
      </c>
      <c r="H28" s="5">
        <v>4502</v>
      </c>
      <c r="I28" s="5" t="s">
        <v>15</v>
      </c>
      <c r="J28" s="5">
        <v>6000</v>
      </c>
      <c r="K28" s="5">
        <v>6000</v>
      </c>
      <c r="L28" s="8">
        <v>0</v>
      </c>
      <c r="M28" s="5">
        <v>40</v>
      </c>
      <c r="N28" s="21">
        <v>12000</v>
      </c>
    </row>
    <row r="29" spans="1:14" ht="16.5" customHeight="1">
      <c r="A29" s="18">
        <v>43581</v>
      </c>
      <c r="B29" s="5" t="s">
        <v>21</v>
      </c>
      <c r="C29" s="5">
        <v>100</v>
      </c>
      <c r="D29" s="5" t="s">
        <v>18</v>
      </c>
      <c r="E29" s="5">
        <v>3</v>
      </c>
      <c r="F29" s="5">
        <v>4490</v>
      </c>
      <c r="G29" s="5">
        <v>4460</v>
      </c>
      <c r="H29" s="5">
        <v>4430</v>
      </c>
      <c r="I29" s="5" t="s">
        <v>15</v>
      </c>
      <c r="J29" s="5">
        <v>9000</v>
      </c>
      <c r="K29" s="5">
        <v>9000</v>
      </c>
      <c r="L29" s="8">
        <v>0</v>
      </c>
      <c r="M29" s="5">
        <v>60</v>
      </c>
      <c r="N29" s="21">
        <v>18000</v>
      </c>
    </row>
    <row r="30" spans="1:14" ht="16.5" customHeight="1">
      <c r="A30" s="18">
        <v>43580</v>
      </c>
      <c r="B30" s="5" t="s">
        <v>21</v>
      </c>
      <c r="C30" s="5">
        <v>100</v>
      </c>
      <c r="D30" s="5" t="s">
        <v>18</v>
      </c>
      <c r="E30" s="5">
        <v>3</v>
      </c>
      <c r="F30" s="5">
        <v>4660</v>
      </c>
      <c r="G30" s="5">
        <v>4630</v>
      </c>
      <c r="H30" s="5" t="s">
        <v>15</v>
      </c>
      <c r="I30" s="5" t="s">
        <v>15</v>
      </c>
      <c r="J30" s="5">
        <v>9000</v>
      </c>
      <c r="K30" s="5">
        <v>0</v>
      </c>
      <c r="L30" s="8">
        <f t="shared" si="1"/>
        <v>0</v>
      </c>
      <c r="M30" s="5">
        <v>30</v>
      </c>
      <c r="N30" s="21">
        <v>9000</v>
      </c>
    </row>
    <row r="31" spans="1:14" ht="16.5" customHeight="1">
      <c r="A31" s="18">
        <v>43579</v>
      </c>
      <c r="B31" s="5" t="s">
        <v>21</v>
      </c>
      <c r="C31" s="5">
        <v>100</v>
      </c>
      <c r="D31" s="5" t="s">
        <v>17</v>
      </c>
      <c r="E31" s="5">
        <v>3</v>
      </c>
      <c r="F31" s="5">
        <v>4625</v>
      </c>
      <c r="G31" s="5">
        <v>4650</v>
      </c>
      <c r="H31" s="5" t="s">
        <v>15</v>
      </c>
      <c r="I31" s="5" t="s">
        <v>15</v>
      </c>
      <c r="J31" s="5">
        <v>7500</v>
      </c>
      <c r="K31" s="5">
        <v>0</v>
      </c>
      <c r="L31" s="8">
        <f t="shared" si="1"/>
        <v>0</v>
      </c>
      <c r="M31" s="5">
        <v>25</v>
      </c>
      <c r="N31" s="21">
        <v>7500</v>
      </c>
    </row>
    <row r="32" spans="1:14" ht="16.5" customHeight="1">
      <c r="A32" s="18">
        <v>43573</v>
      </c>
      <c r="B32" s="5" t="s">
        <v>21</v>
      </c>
      <c r="C32" s="5">
        <v>100</v>
      </c>
      <c r="D32" s="5" t="s">
        <v>18</v>
      </c>
      <c r="E32" s="5">
        <v>3</v>
      </c>
      <c r="F32" s="5">
        <v>4450</v>
      </c>
      <c r="G32" s="5">
        <v>4425</v>
      </c>
      <c r="H32" s="5" t="s">
        <v>15</v>
      </c>
      <c r="I32" s="5" t="s">
        <v>15</v>
      </c>
      <c r="J32" s="5">
        <v>7500</v>
      </c>
      <c r="K32" s="5">
        <v>0</v>
      </c>
      <c r="L32" s="8">
        <f t="shared" si="1"/>
        <v>0</v>
      </c>
      <c r="M32" s="5">
        <v>25</v>
      </c>
      <c r="N32" s="21">
        <v>7500</v>
      </c>
    </row>
    <row r="33" spans="1:14" ht="16.5" customHeight="1">
      <c r="A33" s="18">
        <v>43571</v>
      </c>
      <c r="B33" s="5" t="s">
        <v>21</v>
      </c>
      <c r="C33" s="5">
        <v>100</v>
      </c>
      <c r="D33" s="5" t="s">
        <v>17</v>
      </c>
      <c r="E33" s="5">
        <v>3</v>
      </c>
      <c r="F33" s="5">
        <v>4420</v>
      </c>
      <c r="G33" s="5">
        <v>4430</v>
      </c>
      <c r="H33" s="5" t="s">
        <v>15</v>
      </c>
      <c r="I33" s="5" t="s">
        <v>15</v>
      </c>
      <c r="J33" s="5">
        <v>3000</v>
      </c>
      <c r="K33" s="5">
        <v>0</v>
      </c>
      <c r="L33" s="8">
        <f t="shared" si="1"/>
        <v>0</v>
      </c>
      <c r="M33" s="5">
        <v>10</v>
      </c>
      <c r="N33" s="21">
        <v>3000</v>
      </c>
    </row>
    <row r="34" spans="1:14" ht="16.5" customHeight="1">
      <c r="A34" s="18">
        <v>43567</v>
      </c>
      <c r="B34" s="5" t="s">
        <v>21</v>
      </c>
      <c r="C34" s="5">
        <v>100</v>
      </c>
      <c r="D34" s="5" t="s">
        <v>17</v>
      </c>
      <c r="E34" s="5">
        <v>3</v>
      </c>
      <c r="F34" s="5">
        <v>4435</v>
      </c>
      <c r="G34" s="5">
        <v>4475</v>
      </c>
      <c r="H34" s="5" t="s">
        <v>15</v>
      </c>
      <c r="I34" s="5" t="s">
        <v>15</v>
      </c>
      <c r="J34" s="5">
        <v>12000</v>
      </c>
      <c r="K34" s="5">
        <v>0</v>
      </c>
      <c r="L34" s="8">
        <f t="shared" si="1"/>
        <v>0</v>
      </c>
      <c r="M34" s="5">
        <v>40</v>
      </c>
      <c r="N34" s="21">
        <v>12000</v>
      </c>
    </row>
    <row r="35" spans="1:14" ht="16.5" customHeight="1">
      <c r="A35" s="18">
        <v>43566</v>
      </c>
      <c r="B35" s="5" t="s">
        <v>26</v>
      </c>
      <c r="C35" s="5">
        <v>100</v>
      </c>
      <c r="D35" s="5" t="s">
        <v>17</v>
      </c>
      <c r="E35" s="5">
        <v>3</v>
      </c>
      <c r="F35" s="5">
        <v>4420</v>
      </c>
      <c r="G35" s="5">
        <v>4440</v>
      </c>
      <c r="H35" s="5" t="s">
        <v>15</v>
      </c>
      <c r="I35" s="5" t="s">
        <v>15</v>
      </c>
      <c r="J35" s="5">
        <v>6000</v>
      </c>
      <c r="K35" s="5">
        <v>0</v>
      </c>
      <c r="L35" s="8">
        <f t="shared" si="1"/>
        <v>0</v>
      </c>
      <c r="M35" s="5">
        <v>20</v>
      </c>
      <c r="N35" s="21">
        <v>6000</v>
      </c>
    </row>
    <row r="36" spans="1:14" ht="16.5" customHeight="1">
      <c r="A36" s="18">
        <v>43565</v>
      </c>
      <c r="B36" s="5" t="s">
        <v>26</v>
      </c>
      <c r="C36" s="5">
        <v>100</v>
      </c>
      <c r="D36" s="5" t="s">
        <v>18</v>
      </c>
      <c r="E36" s="5">
        <v>3</v>
      </c>
      <c r="F36" s="5">
        <v>4465</v>
      </c>
      <c r="G36" s="5">
        <v>4440</v>
      </c>
      <c r="H36" s="5" t="s">
        <v>15</v>
      </c>
      <c r="I36" s="5" t="s">
        <v>15</v>
      </c>
      <c r="J36" s="5">
        <v>7500</v>
      </c>
      <c r="K36" s="5">
        <v>0</v>
      </c>
      <c r="L36" s="8">
        <f t="shared" si="1"/>
        <v>0</v>
      </c>
      <c r="M36" s="5">
        <v>25</v>
      </c>
      <c r="N36" s="21">
        <v>7500</v>
      </c>
    </row>
    <row r="37" spans="1:14" ht="16.5" customHeight="1">
      <c r="A37" s="18">
        <v>43563</v>
      </c>
      <c r="B37" s="5" t="s">
        <v>21</v>
      </c>
      <c r="C37" s="5">
        <v>100</v>
      </c>
      <c r="D37" s="5" t="s">
        <v>17</v>
      </c>
      <c r="E37" s="5">
        <v>3</v>
      </c>
      <c r="F37" s="5">
        <v>4420</v>
      </c>
      <c r="G37" s="5">
        <v>4460</v>
      </c>
      <c r="H37" s="5" t="s">
        <v>15</v>
      </c>
      <c r="I37" s="5" t="s">
        <v>15</v>
      </c>
      <c r="J37" s="5">
        <v>12000</v>
      </c>
      <c r="K37" s="5">
        <v>0</v>
      </c>
      <c r="L37" s="8">
        <f t="shared" si="1"/>
        <v>0</v>
      </c>
      <c r="M37" s="5">
        <v>40</v>
      </c>
      <c r="N37" s="21">
        <v>12000</v>
      </c>
    </row>
    <row r="38" spans="1:14" ht="16.5" customHeight="1">
      <c r="A38" s="18">
        <v>43560</v>
      </c>
      <c r="B38" s="5" t="s">
        <v>21</v>
      </c>
      <c r="C38" s="5">
        <v>100</v>
      </c>
      <c r="D38" s="5" t="s">
        <v>17</v>
      </c>
      <c r="E38" s="5">
        <v>3</v>
      </c>
      <c r="F38" s="5">
        <v>4300</v>
      </c>
      <c r="G38" s="5">
        <v>4330</v>
      </c>
      <c r="H38" s="5">
        <v>4360</v>
      </c>
      <c r="I38" s="5" t="s">
        <v>15</v>
      </c>
      <c r="J38" s="8">
        <v>9000</v>
      </c>
      <c r="K38" s="8">
        <v>9000</v>
      </c>
      <c r="L38" s="8">
        <f t="shared" ref="L38" si="2">(IF(D38="SHORT",IF(I38="-","0",H38-I38),IF(D38="LONG",IF(I38="-","0",I38-H38)))*C38)*E38</f>
        <v>0</v>
      </c>
      <c r="M38" s="21">
        <v>60</v>
      </c>
      <c r="N38" s="8">
        <v>18000</v>
      </c>
    </row>
    <row r="39" spans="1:14" ht="16.5" customHeight="1">
      <c r="A39" s="18">
        <v>43559</v>
      </c>
      <c r="B39" s="5" t="s">
        <v>21</v>
      </c>
      <c r="C39" s="5">
        <v>100</v>
      </c>
      <c r="D39" s="5" t="s">
        <v>18</v>
      </c>
      <c r="E39" s="5">
        <v>3</v>
      </c>
      <c r="F39" s="5">
        <v>4345</v>
      </c>
      <c r="G39" s="5">
        <v>4310</v>
      </c>
      <c r="H39" s="5" t="s">
        <v>15</v>
      </c>
      <c r="I39" s="5" t="s">
        <v>15</v>
      </c>
      <c r="J39" s="8">
        <v>11500</v>
      </c>
      <c r="K39" s="8">
        <v>0</v>
      </c>
      <c r="L39" s="8">
        <f t="shared" ref="L39" si="3">(IF(D39="SHORT",IF(I39="-","0",H39-I39),IF(D39="LONG",IF(I39="-","0",I39-H39)))*C39)*E39</f>
        <v>0</v>
      </c>
      <c r="M39" s="21">
        <v>35</v>
      </c>
      <c r="N39" s="8">
        <v>11500</v>
      </c>
    </row>
    <row r="40" spans="1:14" ht="16.5" customHeight="1">
      <c r="A40" s="18">
        <v>43558</v>
      </c>
      <c r="B40" s="5" t="s">
        <v>21</v>
      </c>
      <c r="C40" s="5">
        <v>100</v>
      </c>
      <c r="D40" s="5" t="s">
        <v>17</v>
      </c>
      <c r="E40" s="5">
        <v>3</v>
      </c>
      <c r="F40" s="5">
        <v>4330</v>
      </c>
      <c r="G40" s="5">
        <v>4285</v>
      </c>
      <c r="H40" s="5" t="s">
        <v>15</v>
      </c>
      <c r="I40" s="5" t="s">
        <v>15</v>
      </c>
      <c r="J40" s="8">
        <v>-13500</v>
      </c>
      <c r="K40" s="22">
        <v>0</v>
      </c>
      <c r="L40" s="22">
        <f t="shared" ref="L40" si="4">(IF(D40="SHORT",IF(I40="-","0",H40-I40),IF(D40="LONG",IF(I40="-","0",I40-H40)))*C40)*E40</f>
        <v>0</v>
      </c>
      <c r="M40" s="19">
        <v>-45</v>
      </c>
      <c r="N40" s="8">
        <v>-13500</v>
      </c>
    </row>
    <row r="41" spans="1:14" ht="16.5" customHeight="1">
      <c r="A41" s="18">
        <v>43557</v>
      </c>
      <c r="B41" s="5" t="s">
        <v>21</v>
      </c>
      <c r="C41" s="5">
        <v>100</v>
      </c>
      <c r="D41" s="5" t="s">
        <v>17</v>
      </c>
      <c r="E41" s="5">
        <v>3</v>
      </c>
      <c r="F41" s="5">
        <v>4286</v>
      </c>
      <c r="G41" s="5">
        <v>4310</v>
      </c>
      <c r="H41" s="5" t="s">
        <v>15</v>
      </c>
      <c r="I41" s="5" t="s">
        <v>15</v>
      </c>
      <c r="J41" s="8">
        <v>2400</v>
      </c>
      <c r="K41" s="8">
        <v>0</v>
      </c>
      <c r="L41" s="8">
        <f t="shared" ref="L41" si="5">(IF(D41="SHORT",IF(I41="-","0",H41-I41),IF(D41="LONG",IF(I41="-","0",I41-H41)))*C41)*E41</f>
        <v>0</v>
      </c>
      <c r="M41" s="21">
        <v>24</v>
      </c>
      <c r="N41" s="8">
        <v>7200</v>
      </c>
    </row>
    <row r="42" spans="1:14" ht="16.5" customHeight="1">
      <c r="A42" s="18">
        <v>43556</v>
      </c>
      <c r="B42" s="5" t="s">
        <v>21</v>
      </c>
      <c r="C42" s="5">
        <v>100</v>
      </c>
      <c r="D42" s="5" t="s">
        <v>17</v>
      </c>
      <c r="E42" s="5">
        <v>3</v>
      </c>
      <c r="F42" s="5">
        <v>4220</v>
      </c>
      <c r="G42" s="5">
        <v>4240</v>
      </c>
      <c r="H42" s="5">
        <v>4260</v>
      </c>
      <c r="I42" s="5" t="s">
        <v>15</v>
      </c>
      <c r="J42" s="8">
        <f t="shared" ref="J42" si="6">(IF(D42="SHORT", F42-G42, G42-F42)*C42)*E42</f>
        <v>6000</v>
      </c>
      <c r="K42" s="8">
        <v>6000</v>
      </c>
      <c r="L42" s="8">
        <f t="shared" ref="L42" si="7">(IF(D42="SHORT",IF(I42="-","0",H42-I42),IF(D42="LONG",IF(I42="-","0",I42-H42)))*C42)*E42</f>
        <v>0</v>
      </c>
      <c r="M42" s="21">
        <v>40</v>
      </c>
      <c r="N42" s="8">
        <v>12000</v>
      </c>
    </row>
    <row r="43" spans="1:14" ht="16.5" customHeight="1">
      <c r="A43" s="18">
        <v>43553</v>
      </c>
      <c r="B43" s="5" t="s">
        <v>21</v>
      </c>
      <c r="C43" s="5">
        <v>100</v>
      </c>
      <c r="D43" s="5" t="s">
        <v>17</v>
      </c>
      <c r="E43" s="5">
        <v>3</v>
      </c>
      <c r="F43" s="5">
        <v>4145</v>
      </c>
      <c r="G43" s="5">
        <v>4170</v>
      </c>
      <c r="H43" s="5" t="s">
        <v>15</v>
      </c>
      <c r="I43" s="5" t="s">
        <v>15</v>
      </c>
      <c r="J43" s="8">
        <f t="shared" ref="J43" si="8">(IF(D43="SHORT", F43-G43, G43-F43)*C43)*E43</f>
        <v>7500</v>
      </c>
      <c r="K43" s="8">
        <v>0</v>
      </c>
      <c r="L43" s="8">
        <f t="shared" ref="L43" si="9">(IF(D43="SHORT",IF(I43="-","0",H43-I43),IF(D43="LONG",IF(I43="-","0",I43-H43)))*C43)*E43</f>
        <v>0</v>
      </c>
      <c r="M43" s="21">
        <v>25</v>
      </c>
      <c r="N43" s="8">
        <v>7500</v>
      </c>
    </row>
    <row r="44" spans="1:14" ht="16.5" customHeight="1">
      <c r="A44" s="18">
        <v>43552</v>
      </c>
      <c r="B44" s="5" t="s">
        <v>21</v>
      </c>
      <c r="C44" s="5">
        <v>100</v>
      </c>
      <c r="D44" s="5" t="s">
        <v>18</v>
      </c>
      <c r="E44" s="5">
        <v>3</v>
      </c>
      <c r="F44" s="5">
        <v>4085</v>
      </c>
      <c r="G44" s="5">
        <v>4060</v>
      </c>
      <c r="H44" s="5" t="s">
        <v>15</v>
      </c>
      <c r="I44" s="5" t="s">
        <v>15</v>
      </c>
      <c r="J44" s="8">
        <f t="shared" ref="J44" si="10">(IF(D44="SHORT", F44-G44, G44-F44)*C44)*E44</f>
        <v>7500</v>
      </c>
      <c r="K44" s="8">
        <v>0</v>
      </c>
      <c r="L44" s="8">
        <f t="shared" ref="L44" si="11">(IF(D44="SHORT",IF(I44="-","0",H44-I44),IF(D44="LONG",IF(I44="-","0",I44-H44)))*C44)*E44</f>
        <v>0</v>
      </c>
      <c r="M44" s="21">
        <v>25</v>
      </c>
      <c r="N44" s="8">
        <v>7500</v>
      </c>
    </row>
    <row r="45" spans="1:14" ht="16.5" customHeight="1">
      <c r="A45" s="18">
        <v>43551</v>
      </c>
      <c r="B45" s="5" t="s">
        <v>21</v>
      </c>
      <c r="C45" s="5">
        <v>100</v>
      </c>
      <c r="D45" s="5" t="s">
        <v>17</v>
      </c>
      <c r="E45" s="5">
        <v>3</v>
      </c>
      <c r="F45" s="5">
        <v>4125</v>
      </c>
      <c r="G45" s="5">
        <v>4150</v>
      </c>
      <c r="H45" s="5" t="s">
        <v>15</v>
      </c>
      <c r="I45" s="5" t="s">
        <v>15</v>
      </c>
      <c r="J45" s="8">
        <f t="shared" ref="J45" si="12">(IF(D45="SHORT", F45-G45, G45-F45)*C45)*E45</f>
        <v>7500</v>
      </c>
      <c r="K45" s="8">
        <v>0</v>
      </c>
      <c r="L45" s="8">
        <f t="shared" ref="L45" si="13">(IF(D45="SHORT",IF(I45="-","0",H45-I45),IF(D45="LONG",IF(I45="-","0",I45-H45)))*C45)*E45</f>
        <v>0</v>
      </c>
      <c r="M45" s="21">
        <v>25</v>
      </c>
      <c r="N45" s="8">
        <v>7500</v>
      </c>
    </row>
    <row r="46" spans="1:14" ht="16.5" customHeight="1">
      <c r="A46" s="18">
        <v>43550</v>
      </c>
      <c r="B46" s="5" t="s">
        <v>21</v>
      </c>
      <c r="C46" s="5">
        <v>100</v>
      </c>
      <c r="D46" s="5" t="s">
        <v>18</v>
      </c>
      <c r="E46" s="5">
        <v>3</v>
      </c>
      <c r="F46" s="5">
        <v>4106</v>
      </c>
      <c r="G46" s="5">
        <v>4155</v>
      </c>
      <c r="H46" s="5" t="s">
        <v>15</v>
      </c>
      <c r="I46" s="5" t="s">
        <v>15</v>
      </c>
      <c r="J46" s="8">
        <f t="shared" ref="J46" si="14">(IF(D46="SHORT", F46-G46, G46-F46)*C46)*E46</f>
        <v>-14700</v>
      </c>
      <c r="K46" s="22">
        <v>0</v>
      </c>
      <c r="L46" s="22">
        <f t="shared" ref="L46" si="15">(IF(D46="SHORT",IF(I46="-","0",H46-I46),IF(D46="LONG",IF(I46="-","0",I46-H46)))*C46)*E46</f>
        <v>0</v>
      </c>
      <c r="M46" s="19">
        <v>-49</v>
      </c>
      <c r="N46" s="8">
        <v>-14700</v>
      </c>
    </row>
    <row r="47" spans="1:14" ht="16.5" customHeight="1">
      <c r="A47" s="18">
        <v>43546</v>
      </c>
      <c r="B47" s="5" t="s">
        <v>21</v>
      </c>
      <c r="C47" s="5">
        <v>100</v>
      </c>
      <c r="D47" s="5" t="s">
        <v>18</v>
      </c>
      <c r="E47" s="5">
        <v>3</v>
      </c>
      <c r="F47" s="5">
        <v>4140</v>
      </c>
      <c r="G47" s="5">
        <v>4100</v>
      </c>
      <c r="H47" s="5">
        <v>3970</v>
      </c>
      <c r="I47" s="5" t="s">
        <v>15</v>
      </c>
      <c r="J47" s="8">
        <f t="shared" ref="J47" si="16">(IF(D47="SHORT", F47-G47, G47-F47)*C47)*E47</f>
        <v>12000</v>
      </c>
      <c r="K47" s="8">
        <v>9000</v>
      </c>
      <c r="L47" s="8">
        <f t="shared" ref="L47" si="17">(IF(D47="SHORT",IF(I47="-","0",H47-I47),IF(D47="LONG",IF(I47="-","0",I47-H47)))*C47)*E47</f>
        <v>0</v>
      </c>
      <c r="M47" s="21">
        <v>70</v>
      </c>
      <c r="N47" s="8">
        <v>21000</v>
      </c>
    </row>
    <row r="48" spans="1:14" ht="16.5" customHeight="1">
      <c r="A48" s="18">
        <v>43544</v>
      </c>
      <c r="B48" s="5" t="s">
        <v>21</v>
      </c>
      <c r="C48" s="5">
        <v>100</v>
      </c>
      <c r="D48" s="5" t="s">
        <v>18</v>
      </c>
      <c r="E48" s="5">
        <v>3</v>
      </c>
      <c r="F48" s="5">
        <v>4070</v>
      </c>
      <c r="G48" s="5">
        <v>4113</v>
      </c>
      <c r="H48" s="5" t="s">
        <v>15</v>
      </c>
      <c r="I48" s="5" t="s">
        <v>15</v>
      </c>
      <c r="J48" s="8">
        <f t="shared" ref="J48" si="18">(IF(D48="SHORT", F48-G48, G48-F48)*C48)*E48</f>
        <v>-12900</v>
      </c>
      <c r="K48" s="22">
        <v>0</v>
      </c>
      <c r="L48" s="22">
        <f t="shared" ref="L48" si="19">(IF(D48="SHORT",IF(I48="-","0",H48-I48),IF(D48="LONG",IF(I48="-","0",I48-H48)))*C48)*E48</f>
        <v>0</v>
      </c>
      <c r="M48" s="19">
        <v>-43</v>
      </c>
      <c r="N48" s="8">
        <v>-12900</v>
      </c>
    </row>
    <row r="49" spans="1:14" ht="16.5" customHeight="1">
      <c r="A49" s="18">
        <v>43543</v>
      </c>
      <c r="B49" s="5" t="s">
        <v>21</v>
      </c>
      <c r="C49" s="5">
        <v>100</v>
      </c>
      <c r="D49" s="5" t="s">
        <v>17</v>
      </c>
      <c r="E49" s="5">
        <v>3</v>
      </c>
      <c r="F49" s="5">
        <v>4070</v>
      </c>
      <c r="G49" s="5">
        <v>4085</v>
      </c>
      <c r="H49" s="5" t="s">
        <v>15</v>
      </c>
      <c r="I49" s="5" t="s">
        <v>15</v>
      </c>
      <c r="J49" s="8">
        <f t="shared" ref="J49" si="20">(IF(D49="SHORT", F49-G49, G49-F49)*C49)*E49</f>
        <v>4500</v>
      </c>
      <c r="K49" s="8">
        <v>0</v>
      </c>
      <c r="L49" s="8">
        <f t="shared" ref="L49" si="21">(IF(D49="SHORT",IF(I49="-","0",H49-I49),IF(D49="LONG",IF(I49="-","0",I49-H49)))*C49)*E49</f>
        <v>0</v>
      </c>
      <c r="M49" s="21">
        <v>15</v>
      </c>
      <c r="N49" s="8">
        <v>4500</v>
      </c>
    </row>
    <row r="50" spans="1:14" ht="16.5" customHeight="1">
      <c r="A50" s="18">
        <v>43541</v>
      </c>
      <c r="B50" s="5" t="s">
        <v>21</v>
      </c>
      <c r="C50" s="5">
        <v>100</v>
      </c>
      <c r="D50" s="5" t="s">
        <v>18</v>
      </c>
      <c r="E50" s="5">
        <v>3</v>
      </c>
      <c r="F50" s="5">
        <v>4025</v>
      </c>
      <c r="G50" s="5">
        <v>4055</v>
      </c>
      <c r="H50" s="5" t="s">
        <v>15</v>
      </c>
      <c r="I50" s="5" t="s">
        <v>15</v>
      </c>
      <c r="J50" s="8">
        <f t="shared" ref="J50" si="22">(IF(D50="SHORT", F50-G50, G50-F50)*C50)*E50</f>
        <v>-9000</v>
      </c>
      <c r="K50" s="22">
        <v>0</v>
      </c>
      <c r="L50" s="22">
        <f t="shared" ref="L50" si="23">(IF(D50="SHORT",IF(I50="-","0",H50-I50),IF(D50="LONG",IF(I50="-","0",I50-H50)))*C50)*E50</f>
        <v>0</v>
      </c>
      <c r="M50" s="19">
        <v>-30</v>
      </c>
      <c r="N50" s="8">
        <v>-9000</v>
      </c>
    </row>
    <row r="51" spans="1:14" ht="16.5" customHeight="1">
      <c r="A51" s="18">
        <v>43538</v>
      </c>
      <c r="B51" s="5" t="s">
        <v>21</v>
      </c>
      <c r="C51" s="5">
        <v>100</v>
      </c>
      <c r="D51" s="5" t="s">
        <v>18</v>
      </c>
      <c r="E51" s="5">
        <v>3</v>
      </c>
      <c r="F51" s="5">
        <v>4035</v>
      </c>
      <c r="G51" s="5">
        <v>4070</v>
      </c>
      <c r="H51" s="5" t="s">
        <v>15</v>
      </c>
      <c r="I51" s="5" t="s">
        <v>15</v>
      </c>
      <c r="J51" s="8">
        <f t="shared" ref="J51" si="24">(IF(D51="SHORT", F51-G51, G51-F51)*C51)*E51</f>
        <v>-10500</v>
      </c>
      <c r="K51" s="22">
        <v>0</v>
      </c>
      <c r="L51" s="22">
        <f t="shared" ref="L51" si="25">(IF(D51="SHORT",IF(I51="-","0",H51-I51),IF(D51="LONG",IF(I51="-","0",I51-H51)))*C51)*E51</f>
        <v>0</v>
      </c>
      <c r="M51" s="19">
        <v>-35</v>
      </c>
      <c r="N51" s="8">
        <v>-10500</v>
      </c>
    </row>
    <row r="52" spans="1:14" ht="16.5" customHeight="1">
      <c r="A52" s="18">
        <v>43537</v>
      </c>
      <c r="B52" s="5" t="s">
        <v>21</v>
      </c>
      <c r="C52" s="5">
        <v>100</v>
      </c>
      <c r="D52" s="5" t="s">
        <v>18</v>
      </c>
      <c r="E52" s="5">
        <v>3</v>
      </c>
      <c r="F52" s="5">
        <v>3995</v>
      </c>
      <c r="G52" s="5">
        <v>4030</v>
      </c>
      <c r="H52" s="5" t="s">
        <v>15</v>
      </c>
      <c r="I52" s="5" t="s">
        <v>15</v>
      </c>
      <c r="J52" s="8">
        <f t="shared" ref="J52" si="26">(IF(D52="SHORT", F52-G52, G52-F52)*C52)*E52</f>
        <v>-10500</v>
      </c>
      <c r="K52" s="22">
        <v>0</v>
      </c>
      <c r="L52" s="22">
        <f t="shared" ref="L52" si="27">(IF(D52="SHORT",IF(I52="-","0",H52-I52),IF(D52="LONG",IF(I52="-","0",I52-H52)))*C52)*E52</f>
        <v>0</v>
      </c>
      <c r="M52" s="19">
        <v>-35</v>
      </c>
      <c r="N52" s="8">
        <v>-10500</v>
      </c>
    </row>
    <row r="53" spans="1:14" ht="16.5" customHeight="1">
      <c r="A53" s="18">
        <v>43536</v>
      </c>
      <c r="B53" s="5" t="s">
        <v>21</v>
      </c>
      <c r="C53" s="5">
        <v>100</v>
      </c>
      <c r="D53" s="5" t="s">
        <v>18</v>
      </c>
      <c r="E53" s="5">
        <v>3</v>
      </c>
      <c r="F53" s="5">
        <v>3970</v>
      </c>
      <c r="G53" s="5">
        <v>4005</v>
      </c>
      <c r="H53" s="5" t="s">
        <v>15</v>
      </c>
      <c r="I53" s="5" t="s">
        <v>15</v>
      </c>
      <c r="J53" s="8">
        <f t="shared" ref="J53" si="28">(IF(D53="SHORT", F53-G53, G53-F53)*C53)*E53</f>
        <v>-10500</v>
      </c>
      <c r="K53" s="22">
        <v>0</v>
      </c>
      <c r="L53" s="22">
        <f t="shared" ref="L53" si="29">(IF(D53="SHORT",IF(I53="-","0",H53-I53),IF(D53="LONG",IF(I53="-","0",I53-H53)))*C53)*E53</f>
        <v>0</v>
      </c>
      <c r="M53" s="19">
        <v>-35</v>
      </c>
      <c r="N53" s="8">
        <v>-10500</v>
      </c>
    </row>
    <row r="54" spans="1:14" ht="16.5" customHeight="1">
      <c r="A54" s="18">
        <v>43535</v>
      </c>
      <c r="B54" s="5" t="s">
        <v>21</v>
      </c>
      <c r="C54" s="5">
        <v>100</v>
      </c>
      <c r="D54" s="5" t="s">
        <v>17</v>
      </c>
      <c r="E54" s="5">
        <v>3</v>
      </c>
      <c r="F54" s="5">
        <v>3960</v>
      </c>
      <c r="G54" s="5">
        <v>3980</v>
      </c>
      <c r="H54" s="5" t="s">
        <v>15</v>
      </c>
      <c r="I54" s="5" t="s">
        <v>15</v>
      </c>
      <c r="J54" s="8">
        <f t="shared" ref="J54" si="30">(IF(D54="SHORT", F54-G54, G54-F54)*C54)*E54</f>
        <v>6000</v>
      </c>
      <c r="K54" s="8">
        <v>0</v>
      </c>
      <c r="L54" s="8">
        <f t="shared" ref="L54" si="31">(IF(D54="SHORT",IF(I54="-","0",H54-I54),IF(D54="LONG",IF(I54="-","0",I54-H54)))*C54)*E54</f>
        <v>0</v>
      </c>
      <c r="M54" s="21">
        <v>35</v>
      </c>
      <c r="N54" s="8">
        <v>6000</v>
      </c>
    </row>
    <row r="55" spans="1:14" ht="16.5" customHeight="1">
      <c r="A55" s="18">
        <v>43532</v>
      </c>
      <c r="B55" s="5" t="s">
        <v>21</v>
      </c>
      <c r="C55" s="5">
        <v>100</v>
      </c>
      <c r="D55" s="5" t="s">
        <v>17</v>
      </c>
      <c r="E55" s="5">
        <v>3</v>
      </c>
      <c r="F55" s="5">
        <v>3955</v>
      </c>
      <c r="G55" s="5">
        <v>3920</v>
      </c>
      <c r="H55" s="5" t="s">
        <v>15</v>
      </c>
      <c r="I55" s="5" t="s">
        <v>15</v>
      </c>
      <c r="J55" s="8">
        <f t="shared" ref="J55" si="32">(IF(D55="SHORT", F55-G55, G55-F55)*C55)*E55</f>
        <v>-10500</v>
      </c>
      <c r="K55" s="22">
        <v>0</v>
      </c>
      <c r="L55" s="22">
        <f t="shared" ref="L55" si="33">(IF(D55="SHORT",IF(I55="-","0",H55-I55),IF(D55="LONG",IF(I55="-","0",I55-H55)))*C55)*E55</f>
        <v>0</v>
      </c>
      <c r="M55" s="19">
        <v>-35</v>
      </c>
      <c r="N55" s="8">
        <v>-10500</v>
      </c>
    </row>
    <row r="56" spans="1:14" ht="16.5" customHeight="1">
      <c r="A56" s="18">
        <v>43531</v>
      </c>
      <c r="B56" s="5" t="s">
        <v>21</v>
      </c>
      <c r="C56" s="5">
        <v>100</v>
      </c>
      <c r="D56" s="5" t="s">
        <v>18</v>
      </c>
      <c r="E56" s="5">
        <v>3</v>
      </c>
      <c r="F56" s="5">
        <v>3975</v>
      </c>
      <c r="G56" s="5">
        <v>3955</v>
      </c>
      <c r="H56" s="5">
        <v>3935</v>
      </c>
      <c r="I56" s="5" t="s">
        <v>15</v>
      </c>
      <c r="J56" s="8">
        <f t="shared" ref="J56" si="34">(IF(D56="SHORT", F56-G56, G56-F56)*C56)*E56</f>
        <v>6000</v>
      </c>
      <c r="K56" s="8">
        <v>6000</v>
      </c>
      <c r="L56" s="8">
        <f t="shared" ref="L56" si="35">(IF(D56="SHORT",IF(I56="-","0",H56-I56),IF(D56="LONG",IF(I56="-","0",I56-H56)))*C56)*E56</f>
        <v>0</v>
      </c>
      <c r="M56" s="21">
        <v>40</v>
      </c>
      <c r="N56" s="8">
        <f t="shared" ref="N56" si="36">(M56*C56*E56)</f>
        <v>12000</v>
      </c>
    </row>
    <row r="57" spans="1:14" ht="16.5" customHeight="1">
      <c r="A57" s="18">
        <v>43530</v>
      </c>
      <c r="B57" s="5" t="s">
        <v>21</v>
      </c>
      <c r="C57" s="5">
        <v>100</v>
      </c>
      <c r="D57" s="5" t="s">
        <v>17</v>
      </c>
      <c r="E57" s="5">
        <v>3</v>
      </c>
      <c r="F57" s="5">
        <v>3970</v>
      </c>
      <c r="G57" s="5">
        <v>3990</v>
      </c>
      <c r="H57" s="5" t="s">
        <v>15</v>
      </c>
      <c r="I57" s="5" t="s">
        <v>15</v>
      </c>
      <c r="J57" s="8">
        <f t="shared" ref="J57" si="37">(IF(D57="SHORT", F57-G57, G57-F57)*C57)*E57</f>
        <v>6000</v>
      </c>
      <c r="K57" s="8">
        <v>0</v>
      </c>
      <c r="L57" s="8">
        <f t="shared" ref="L57" si="38">(IF(D57="SHORT",IF(I57="-","0",H57-I57),IF(D57="LONG",IF(I57="-","0",I57-H57)))*C57)*E57</f>
        <v>0</v>
      </c>
      <c r="M57" s="21">
        <v>20</v>
      </c>
      <c r="N57" s="8">
        <f t="shared" ref="N57" si="39">(M57*C57*E57)</f>
        <v>6000</v>
      </c>
    </row>
    <row r="58" spans="1:14" ht="16.5" customHeight="1">
      <c r="A58" s="18">
        <v>43529</v>
      </c>
      <c r="B58" s="5" t="s">
        <v>21</v>
      </c>
      <c r="C58" s="5">
        <v>100</v>
      </c>
      <c r="D58" s="5" t="s">
        <v>17</v>
      </c>
      <c r="E58" s="5">
        <v>3</v>
      </c>
      <c r="F58" s="5">
        <v>4000</v>
      </c>
      <c r="G58" s="5">
        <v>4020</v>
      </c>
      <c r="H58" s="5">
        <v>4040</v>
      </c>
      <c r="I58" s="5" t="s">
        <v>15</v>
      </c>
      <c r="J58" s="8">
        <f t="shared" ref="J58" si="40">(IF(D58="SHORT", F58-G58, G58-F58)*C58)*E58</f>
        <v>6000</v>
      </c>
      <c r="K58" s="8">
        <f t="shared" ref="K58" si="41">(IF(D58="SHORT",IF(H58="-","0",G58-H58),IF(D58="LONG",IF(H58="-","0",H58-G58)))*C58)*E58</f>
        <v>6000</v>
      </c>
      <c r="L58" s="8">
        <f t="shared" ref="L58" si="42">(IF(D58="SHORT",IF(I58="-","0",H58-I58),IF(D58="LONG",IF(I58="-","0",I58-H58)))*C58)*E58</f>
        <v>0</v>
      </c>
      <c r="M58" s="21">
        <v>40</v>
      </c>
      <c r="N58" s="8">
        <f t="shared" ref="N58" si="43">(M58*C58*E58)</f>
        <v>12000</v>
      </c>
    </row>
    <row r="59" spans="1:14" ht="16.5" customHeight="1">
      <c r="A59" s="18">
        <v>43525</v>
      </c>
      <c r="B59" s="5" t="s">
        <v>21</v>
      </c>
      <c r="C59" s="5">
        <v>100</v>
      </c>
      <c r="D59" s="5" t="s">
        <v>18</v>
      </c>
      <c r="E59" s="5">
        <v>3</v>
      </c>
      <c r="F59" s="5">
        <v>4100</v>
      </c>
      <c r="G59" s="5">
        <v>4080</v>
      </c>
      <c r="H59" s="5">
        <v>4060</v>
      </c>
      <c r="I59" s="5" t="s">
        <v>15</v>
      </c>
      <c r="J59" s="8">
        <f t="shared" ref="J59" si="44">(IF(D59="SHORT", F59-G59, G59-F59)*C59)*E59</f>
        <v>6000</v>
      </c>
      <c r="K59" s="8">
        <f t="shared" ref="K59" si="45">(IF(D59="SHORT",IF(H59="-","0",G59-H59),IF(D59="LONG",IF(H59="-","0",H59-G59)))*C59)*E59</f>
        <v>6000</v>
      </c>
      <c r="L59" s="8">
        <f t="shared" ref="L59" si="46">(IF(D59="SHORT",IF(I59="-","0",H59-I59),IF(D59="LONG",IF(I59="-","0",I59-H59)))*C59)*E59</f>
        <v>0</v>
      </c>
      <c r="M59" s="21">
        <v>40</v>
      </c>
      <c r="N59" s="8">
        <f t="shared" ref="N59" si="47">(M59*C59*E59)</f>
        <v>12000</v>
      </c>
    </row>
    <row r="60" spans="1:14" ht="16.5" customHeight="1">
      <c r="A60" s="18">
        <v>43524</v>
      </c>
      <c r="B60" s="5" t="s">
        <v>21</v>
      </c>
      <c r="C60" s="5">
        <v>100</v>
      </c>
      <c r="D60" s="5" t="s">
        <v>18</v>
      </c>
      <c r="E60" s="5">
        <v>3</v>
      </c>
      <c r="F60" s="5">
        <v>4060</v>
      </c>
      <c r="G60" s="5">
        <v>4040</v>
      </c>
      <c r="H60" s="5">
        <v>4020</v>
      </c>
      <c r="I60" s="5" t="s">
        <v>15</v>
      </c>
      <c r="J60" s="8">
        <f t="shared" ref="J60" si="48">(IF(D60="SHORT", F60-G60, G60-F60)*C60)*E60</f>
        <v>6000</v>
      </c>
      <c r="K60" s="8">
        <f t="shared" ref="K60" si="49">(IF(D60="SHORT",IF(H60="-","0",G60-H60),IF(D60="LONG",IF(H60="-","0",H60-G60)))*C60)*E60</f>
        <v>6000</v>
      </c>
      <c r="L60" s="8">
        <f t="shared" ref="L60" si="50">(IF(D60="SHORT",IF(I60="-","0",H60-I60),IF(D60="LONG",IF(I60="-","0",I60-H60)))*C60)*E60</f>
        <v>0</v>
      </c>
      <c r="M60" s="21">
        <v>40</v>
      </c>
      <c r="N60" s="8">
        <f t="shared" ref="N60" si="51">(M60*C60*E60)</f>
        <v>12000</v>
      </c>
    </row>
    <row r="61" spans="1:14" ht="16.5" customHeight="1">
      <c r="A61" s="18">
        <v>43523</v>
      </c>
      <c r="B61" s="5" t="s">
        <v>21</v>
      </c>
      <c r="C61" s="5">
        <v>100</v>
      </c>
      <c r="D61" s="5" t="s">
        <v>17</v>
      </c>
      <c r="E61" s="5">
        <v>3</v>
      </c>
      <c r="F61" s="5">
        <v>3990</v>
      </c>
      <c r="G61" s="5">
        <v>4010</v>
      </c>
      <c r="H61" s="5">
        <v>4030</v>
      </c>
      <c r="I61" s="5" t="s">
        <v>15</v>
      </c>
      <c r="J61" s="8">
        <f t="shared" ref="J61" si="52">(IF(D61="SHORT", F61-G61, G61-F61)*C61)*E61</f>
        <v>6000</v>
      </c>
      <c r="K61" s="8">
        <f t="shared" ref="K61" si="53">(IF(D61="SHORT",IF(H61="-","0",G61-H61),IF(D61="LONG",IF(H61="-","0",H61-G61)))*C61)*E61</f>
        <v>6000</v>
      </c>
      <c r="L61" s="8">
        <f t="shared" ref="L61" si="54">(IF(D61="SHORT",IF(I61="-","0",H61-I61),IF(D61="LONG",IF(I61="-","0",I61-H61)))*C61)*E61</f>
        <v>0</v>
      </c>
      <c r="M61" s="21">
        <v>40</v>
      </c>
      <c r="N61" s="8">
        <f t="shared" ref="N61" si="55">(M61*C61*E61)</f>
        <v>12000</v>
      </c>
    </row>
    <row r="62" spans="1:14" ht="16.5" customHeight="1">
      <c r="A62" s="18">
        <v>43522</v>
      </c>
      <c r="B62" s="5" t="s">
        <v>21</v>
      </c>
      <c r="C62" s="5">
        <v>100</v>
      </c>
      <c r="D62" s="5" t="s">
        <v>18</v>
      </c>
      <c r="E62" s="5">
        <v>3</v>
      </c>
      <c r="F62" s="5">
        <v>3950</v>
      </c>
      <c r="G62" s="5">
        <v>3985</v>
      </c>
      <c r="H62" s="5" t="s">
        <v>15</v>
      </c>
      <c r="I62" s="5" t="s">
        <v>15</v>
      </c>
      <c r="J62" s="8">
        <f t="shared" ref="J62" si="56">(IF(D62="SHORT", F62-G62, G62-F62)*C62)*E62</f>
        <v>-10500</v>
      </c>
      <c r="K62" s="22">
        <f t="shared" ref="K62" si="57">(IF(D62="SHORT",IF(H62="-","0",G62-H62),IF(D62="LONG",IF(H62="-","0",H62-G62)))*C62)*E62</f>
        <v>0</v>
      </c>
      <c r="L62" s="22">
        <f t="shared" ref="L62" si="58">(IF(D62="SHORT",IF(I62="-","0",H62-I62),IF(D62="LONG",IF(I62="-","0",I62-H62)))*C62)*E62</f>
        <v>0</v>
      </c>
      <c r="M62" s="19">
        <v>-35</v>
      </c>
      <c r="N62" s="8">
        <f t="shared" ref="N62" si="59">(M62*C62*E62)</f>
        <v>-10500</v>
      </c>
    </row>
    <row r="63" spans="1:14" ht="16.5" customHeight="1">
      <c r="A63" s="18">
        <v>43521</v>
      </c>
      <c r="B63" s="5" t="s">
        <v>21</v>
      </c>
      <c r="C63" s="5">
        <v>100</v>
      </c>
      <c r="D63" s="5" t="s">
        <v>17</v>
      </c>
      <c r="E63" s="5">
        <v>3</v>
      </c>
      <c r="F63" s="5">
        <v>4075</v>
      </c>
      <c r="G63" s="5">
        <v>4093</v>
      </c>
      <c r="H63" s="5" t="s">
        <v>15</v>
      </c>
      <c r="I63" s="5" t="s">
        <v>15</v>
      </c>
      <c r="J63" s="8">
        <f t="shared" ref="J63" si="60">(IF(D63="SHORT", F63-G63, G63-F63)*C63)*E63</f>
        <v>5400</v>
      </c>
      <c r="K63" s="8">
        <f t="shared" ref="K63" si="61">(IF(D63="SHORT",IF(H63="-","0",G63-H63),IF(D63="LONG",IF(H63="-","0",H63-G63)))*C63)*E63</f>
        <v>0</v>
      </c>
      <c r="L63" s="8">
        <f t="shared" ref="L63" si="62">(IF(D63="SHORT",IF(I63="-","0",H63-I63),IF(D63="LONG",IF(I63="-","0",I63-H63)))*C63)*E63</f>
        <v>0</v>
      </c>
      <c r="M63" s="21">
        <v>18</v>
      </c>
      <c r="N63" s="8">
        <f t="shared" ref="N63" si="63">(M63*C63*E63)</f>
        <v>5400</v>
      </c>
    </row>
    <row r="64" spans="1:14" ht="16.5" customHeight="1">
      <c r="A64" s="18">
        <v>43518</v>
      </c>
      <c r="B64" s="5" t="s">
        <v>21</v>
      </c>
      <c r="C64" s="5">
        <v>100</v>
      </c>
      <c r="D64" s="5" t="s">
        <v>18</v>
      </c>
      <c r="E64" s="5">
        <v>3</v>
      </c>
      <c r="F64" s="5">
        <v>4070</v>
      </c>
      <c r="G64" s="5">
        <v>4105</v>
      </c>
      <c r="H64" s="5" t="s">
        <v>15</v>
      </c>
      <c r="I64" s="5" t="s">
        <v>15</v>
      </c>
      <c r="J64" s="8">
        <f t="shared" ref="J64" si="64">(IF(D64="SHORT", F64-G64, G64-F64)*C64)*E64</f>
        <v>-10500</v>
      </c>
      <c r="K64" s="22">
        <f t="shared" ref="K64" si="65">(IF(D64="SHORT",IF(H64="-","0",G64-H64),IF(D64="LONG",IF(H64="-","0",H64-G64)))*C64)*E64</f>
        <v>0</v>
      </c>
      <c r="L64" s="22">
        <f t="shared" ref="L64" si="66">(IF(D64="SHORT",IF(I64="-","0",H64-I64),IF(D64="LONG",IF(I64="-","0",I64-H64)))*C64)*E64</f>
        <v>0</v>
      </c>
      <c r="M64" s="19">
        <v>-35</v>
      </c>
      <c r="N64" s="8">
        <f t="shared" ref="N64" si="67">(M64*C64*E64)</f>
        <v>-10500</v>
      </c>
    </row>
    <row r="65" spans="1:14" ht="16.5" customHeight="1">
      <c r="A65" s="18">
        <v>43517</v>
      </c>
      <c r="B65" s="5" t="s">
        <v>21</v>
      </c>
      <c r="C65" s="5">
        <v>100</v>
      </c>
      <c r="D65" s="5" t="s">
        <v>17</v>
      </c>
      <c r="E65" s="5">
        <v>3</v>
      </c>
      <c r="F65" s="5">
        <v>4095</v>
      </c>
      <c r="G65" s="5">
        <v>4100</v>
      </c>
      <c r="H65" s="5" t="s">
        <v>15</v>
      </c>
      <c r="I65" s="5" t="s">
        <v>15</v>
      </c>
      <c r="J65" s="8">
        <f t="shared" ref="J65" si="68">(IF(D65="SHORT", F65-G65, G65-F65)*C65)*E65</f>
        <v>1500</v>
      </c>
      <c r="K65" s="8">
        <f t="shared" ref="K65" si="69">(IF(D65="SHORT",IF(H65="-","0",G65-H65),IF(D65="LONG",IF(H65="-","0",H65-G65)))*C65)*E65</f>
        <v>0</v>
      </c>
      <c r="L65" s="8">
        <f t="shared" ref="L65" si="70">(IF(D65="SHORT",IF(I65="-","0",H65-I65),IF(D65="LONG",IF(I65="-","0",I65-H65)))*C65)*E65</f>
        <v>0</v>
      </c>
      <c r="M65" s="5">
        <v>5</v>
      </c>
      <c r="N65" s="8">
        <f t="shared" ref="N65" si="71">(M65*C65*E65)</f>
        <v>1500</v>
      </c>
    </row>
    <row r="66" spans="1:14" ht="16.5" customHeight="1">
      <c r="A66" s="18">
        <v>43516</v>
      </c>
      <c r="B66" s="5" t="s">
        <v>21</v>
      </c>
      <c r="C66" s="5">
        <v>100</v>
      </c>
      <c r="D66" s="5" t="s">
        <v>17</v>
      </c>
      <c r="E66" s="5">
        <v>3</v>
      </c>
      <c r="F66" s="5">
        <v>4020</v>
      </c>
      <c r="G66" s="5">
        <v>4040</v>
      </c>
      <c r="H66" s="5">
        <v>4060</v>
      </c>
      <c r="I66" s="5" t="s">
        <v>15</v>
      </c>
      <c r="J66" s="8">
        <f t="shared" ref="J66" si="72">(IF(D66="SHORT", F66-G66, G66-F66)*C66)*E66</f>
        <v>6000</v>
      </c>
      <c r="K66" s="8">
        <f t="shared" ref="K66" si="73">(IF(D66="SHORT",IF(H66="-","0",G66-H66),IF(D66="LONG",IF(H66="-","0",H66-G66)))*C66)*E66</f>
        <v>6000</v>
      </c>
      <c r="L66" s="8">
        <f t="shared" ref="L66" si="74">(IF(D66="SHORT",IF(I66="-","0",H66-I66),IF(D66="LONG",IF(I66="-","0",I66-H66)))*C66)*E66</f>
        <v>0</v>
      </c>
      <c r="M66" s="5">
        <v>40</v>
      </c>
      <c r="N66" s="8">
        <f t="shared" ref="N66" si="75">(M66*C66*E66)</f>
        <v>12000</v>
      </c>
    </row>
    <row r="67" spans="1:14" ht="16.5" customHeight="1">
      <c r="A67" s="18">
        <v>43515</v>
      </c>
      <c r="B67" s="5" t="s">
        <v>21</v>
      </c>
      <c r="C67" s="5">
        <v>100</v>
      </c>
      <c r="D67" s="5" t="s">
        <v>17</v>
      </c>
      <c r="E67" s="5">
        <v>3</v>
      </c>
      <c r="F67" s="5">
        <v>4000</v>
      </c>
      <c r="G67" s="5">
        <v>4020</v>
      </c>
      <c r="H67" s="5" t="s">
        <v>15</v>
      </c>
      <c r="I67" s="5" t="s">
        <v>15</v>
      </c>
      <c r="J67" s="8">
        <f t="shared" ref="J67" si="76">(IF(D67="SHORT", F67-G67, G67-F67)*C67)*E67</f>
        <v>6000</v>
      </c>
      <c r="K67" s="8">
        <f t="shared" ref="K67" si="77">(IF(D67="SHORT",IF(H67="-","0",G67-H67),IF(D67="LONG",IF(H67="-","0",H67-G67)))*C67)*E67</f>
        <v>0</v>
      </c>
      <c r="L67" s="8">
        <f t="shared" ref="L67" si="78">(IF(D67="SHORT",IF(I67="-","0",H67-I67),IF(D67="LONG",IF(I67="-","0",I67-H67)))*C67)*E67</f>
        <v>0</v>
      </c>
      <c r="M67" s="5">
        <v>20</v>
      </c>
      <c r="N67" s="8">
        <f t="shared" ref="N67" si="79">(M67*C67*E67)</f>
        <v>6000</v>
      </c>
    </row>
    <row r="68" spans="1:14" ht="16.5" customHeight="1">
      <c r="A68" s="18">
        <v>43514</v>
      </c>
      <c r="B68" s="5" t="s">
        <v>21</v>
      </c>
      <c r="C68" s="5">
        <v>100</v>
      </c>
      <c r="D68" s="5" t="s">
        <v>17</v>
      </c>
      <c r="E68" s="5">
        <v>3</v>
      </c>
      <c r="F68" s="5">
        <v>4010</v>
      </c>
      <c r="G68" s="5">
        <v>4027</v>
      </c>
      <c r="H68" s="5" t="s">
        <v>15</v>
      </c>
      <c r="I68" s="5" t="s">
        <v>15</v>
      </c>
      <c r="J68" s="8">
        <f t="shared" ref="J68" si="80">(IF(D68="SHORT", F68-G68, G68-F68)*C68)*E68</f>
        <v>5100</v>
      </c>
      <c r="K68" s="8">
        <f t="shared" ref="K68" si="81">(IF(D68="SHORT",IF(H68="-","0",G68-H68),IF(D68="LONG",IF(H68="-","0",H68-G68)))*C68)*E68</f>
        <v>0</v>
      </c>
      <c r="L68" s="8">
        <f t="shared" ref="L68" si="82">(IF(D68="SHORT",IF(I68="-","0",H68-I68),IF(D68="LONG",IF(I68="-","0",I68-H68)))*C68)*E68</f>
        <v>0</v>
      </c>
      <c r="M68" s="5">
        <v>17</v>
      </c>
      <c r="N68" s="8">
        <f t="shared" ref="N68" si="83">(M68*C68*E68)</f>
        <v>5100</v>
      </c>
    </row>
    <row r="69" spans="1:14" ht="16.5" customHeight="1">
      <c r="A69" s="18">
        <v>43510</v>
      </c>
      <c r="B69" s="5" t="s">
        <v>21</v>
      </c>
      <c r="C69" s="5">
        <v>100</v>
      </c>
      <c r="D69" s="5" t="s">
        <v>17</v>
      </c>
      <c r="E69" s="5">
        <v>3</v>
      </c>
      <c r="F69" s="5">
        <v>3857</v>
      </c>
      <c r="G69" s="5">
        <v>3887</v>
      </c>
      <c r="H69" s="5" t="s">
        <v>15</v>
      </c>
      <c r="I69" s="5" t="s">
        <v>15</v>
      </c>
      <c r="J69" s="8">
        <f t="shared" ref="J69" si="84">(IF(D69="SHORT", F69-G69, G69-F69)*C69)*E69</f>
        <v>9000</v>
      </c>
      <c r="K69" s="8">
        <f t="shared" ref="K69" si="85">(IF(D69="SHORT",IF(H69="-","0",G69-H69),IF(D69="LONG",IF(H69="-","0",H69-G69)))*C69)*E69</f>
        <v>0</v>
      </c>
      <c r="L69" s="8">
        <f t="shared" ref="L69" si="86">(IF(D69="SHORT",IF(I69="-","0",H69-I69),IF(D69="LONG",IF(I69="-","0",I69-H69)))*C69)*E69</f>
        <v>0</v>
      </c>
      <c r="M69" s="5">
        <v>30</v>
      </c>
      <c r="N69" s="8">
        <f t="shared" ref="N69" si="87">(M69*C69*E69)</f>
        <v>9000</v>
      </c>
    </row>
    <row r="70" spans="1:14" ht="16.5" customHeight="1">
      <c r="A70" s="18">
        <v>43501</v>
      </c>
      <c r="B70" s="5" t="s">
        <v>21</v>
      </c>
      <c r="C70" s="5">
        <v>100</v>
      </c>
      <c r="D70" s="5" t="s">
        <v>18</v>
      </c>
      <c r="E70" s="5">
        <v>3</v>
      </c>
      <c r="F70" s="5">
        <v>3944</v>
      </c>
      <c r="G70" s="5">
        <v>3915</v>
      </c>
      <c r="H70" s="5">
        <v>3885</v>
      </c>
      <c r="I70" s="5" t="s">
        <v>15</v>
      </c>
      <c r="J70" s="8">
        <f t="shared" ref="J70:J71" si="88">(IF(D70="SHORT", F70-G70, G70-F70)*C70)*E70</f>
        <v>8700</v>
      </c>
      <c r="K70" s="8">
        <f t="shared" ref="K70:K71" si="89">(IF(D70="SHORT",IF(H70="-","0",G70-H70),IF(D70="LONG",IF(H70="-","0",H70-G70)))*C70)*E70</f>
        <v>9000</v>
      </c>
      <c r="L70" s="8">
        <f t="shared" ref="L70:L71" si="90">(IF(D70="SHORT",IF(I70="-","0",H70-I70),IF(D70="LONG",IF(I70="-","0",I70-H70)))*C70)*E70</f>
        <v>0</v>
      </c>
      <c r="M70" s="5">
        <v>59</v>
      </c>
      <c r="N70" s="8">
        <f t="shared" ref="N70:N71" si="91">(M70*C70*E70)</f>
        <v>17700</v>
      </c>
    </row>
    <row r="71" spans="1:14" ht="16.5" customHeight="1">
      <c r="A71" s="18">
        <v>43500</v>
      </c>
      <c r="B71" s="5" t="s">
        <v>21</v>
      </c>
      <c r="C71" s="5">
        <v>100</v>
      </c>
      <c r="D71" s="5" t="s">
        <v>17</v>
      </c>
      <c r="E71" s="5">
        <v>3</v>
      </c>
      <c r="F71" s="5">
        <v>3995</v>
      </c>
      <c r="G71" s="5">
        <v>3965</v>
      </c>
      <c r="H71" s="5" t="s">
        <v>15</v>
      </c>
      <c r="I71" s="5" t="s">
        <v>15</v>
      </c>
      <c r="J71" s="8">
        <f t="shared" si="88"/>
        <v>-9000</v>
      </c>
      <c r="K71" s="22">
        <f t="shared" si="89"/>
        <v>0</v>
      </c>
      <c r="L71" s="22">
        <f t="shared" si="90"/>
        <v>0</v>
      </c>
      <c r="M71" s="19">
        <v>-30</v>
      </c>
      <c r="N71" s="8">
        <f t="shared" si="91"/>
        <v>-9000</v>
      </c>
    </row>
    <row r="72" spans="1:14" ht="16.5" customHeight="1">
      <c r="A72" s="18">
        <v>43497</v>
      </c>
      <c r="B72" s="5" t="s">
        <v>21</v>
      </c>
      <c r="C72" s="5">
        <v>100</v>
      </c>
      <c r="D72" s="5" t="s">
        <v>18</v>
      </c>
      <c r="E72" s="5">
        <v>3</v>
      </c>
      <c r="F72" s="5">
        <v>3828</v>
      </c>
      <c r="G72" s="5">
        <v>3860</v>
      </c>
      <c r="H72" s="5" t="s">
        <v>15</v>
      </c>
      <c r="I72" s="5" t="s">
        <v>15</v>
      </c>
      <c r="J72" s="8">
        <f t="shared" ref="J72" si="92">(IF(D72="SHORT", F72-G72, G72-F72)*C72)*E72</f>
        <v>-9600</v>
      </c>
      <c r="K72" s="22">
        <f t="shared" ref="K72" si="93">(IF(D72="SHORT",IF(H72="-","0",G72-H72),IF(D72="LONG",IF(H72="-","0",H72-G72)))*C72)*E72</f>
        <v>0</v>
      </c>
      <c r="L72" s="22">
        <f t="shared" ref="L72" si="94">(IF(D72="SHORT",IF(I72="-","0",H72-I72),IF(D72="LONG",IF(I72="-","0",I72-H72)))*C72)*E72</f>
        <v>0</v>
      </c>
      <c r="M72" s="19">
        <v>-32</v>
      </c>
      <c r="N72" s="8">
        <f t="shared" ref="N72" si="95">(M72*C72*E72)</f>
        <v>-9600</v>
      </c>
    </row>
    <row r="73" spans="1:14" ht="16.5" customHeight="1">
      <c r="A73" s="18">
        <v>43490</v>
      </c>
      <c r="B73" s="5" t="s">
        <v>21</v>
      </c>
      <c r="C73" s="5">
        <v>100</v>
      </c>
      <c r="D73" s="5" t="s">
        <v>17</v>
      </c>
      <c r="E73" s="5">
        <v>3</v>
      </c>
      <c r="F73" s="5">
        <v>3805</v>
      </c>
      <c r="G73" s="5">
        <v>3805</v>
      </c>
      <c r="H73" s="5" t="s">
        <v>15</v>
      </c>
      <c r="I73" s="5" t="s">
        <v>15</v>
      </c>
      <c r="J73" s="8">
        <f t="shared" ref="J73" si="96">(IF(D73="SHORT", F73-G73, G73-F73)*C73)*E73</f>
        <v>0</v>
      </c>
      <c r="K73" s="8">
        <f t="shared" ref="K73" si="97">(IF(D73="SHORT",IF(H73="-","0",G73-H73),IF(D73="LONG",IF(H73="-","0",H73-G73)))*C73)*E73</f>
        <v>0</v>
      </c>
      <c r="L73" s="8">
        <f t="shared" ref="L73" si="98">(IF(D73="SHORT",IF(I73="-","0",H73-I73),IF(D73="LONG",IF(I73="-","0",I73-H73)))*C73)*E73</f>
        <v>0</v>
      </c>
      <c r="M73" s="5">
        <v>0</v>
      </c>
      <c r="N73" s="8">
        <f t="shared" ref="N73" si="99">(M73*C73*E73)</f>
        <v>0</v>
      </c>
    </row>
    <row r="74" spans="1:14" ht="16.5" customHeight="1">
      <c r="A74" s="18">
        <v>43489</v>
      </c>
      <c r="B74" s="5" t="s">
        <v>21</v>
      </c>
      <c r="C74" s="5">
        <v>100</v>
      </c>
      <c r="D74" s="5" t="s">
        <v>18</v>
      </c>
      <c r="E74" s="5">
        <v>3</v>
      </c>
      <c r="F74" s="5">
        <v>3745</v>
      </c>
      <c r="G74" s="5">
        <v>3745</v>
      </c>
      <c r="H74" s="5" t="s">
        <v>15</v>
      </c>
      <c r="I74" s="5" t="s">
        <v>15</v>
      </c>
      <c r="J74" s="8">
        <f t="shared" ref="J74" si="100">(IF(D74="SHORT", F74-G74, G74-F74)*C74)*E74</f>
        <v>0</v>
      </c>
      <c r="K74" s="8">
        <f t="shared" ref="K74" si="101">(IF(D74="SHORT",IF(H74="-","0",G74-H74),IF(D74="LONG",IF(H74="-","0",H74-G74)))*C74)*E74</f>
        <v>0</v>
      </c>
      <c r="L74" s="8">
        <f t="shared" ref="L74" si="102">(IF(D74="SHORT",IF(I74="-","0",H74-I74),IF(D74="LONG",IF(I74="-","0",I74-H74)))*C74)*E74</f>
        <v>0</v>
      </c>
      <c r="M74" s="5">
        <v>0</v>
      </c>
      <c r="N74" s="8">
        <f t="shared" ref="N74" si="103">(M74*C74*E74)</f>
        <v>0</v>
      </c>
    </row>
    <row r="75" spans="1:14" ht="16.5" customHeight="1">
      <c r="A75" s="18">
        <v>43487</v>
      </c>
      <c r="B75" s="5" t="s">
        <v>21</v>
      </c>
      <c r="C75" s="5">
        <v>100</v>
      </c>
      <c r="D75" s="5" t="s">
        <v>18</v>
      </c>
      <c r="E75" s="5">
        <v>3</v>
      </c>
      <c r="F75" s="5">
        <v>3810</v>
      </c>
      <c r="G75" s="5">
        <v>3786</v>
      </c>
      <c r="H75" s="5" t="s">
        <v>15</v>
      </c>
      <c r="I75" s="5" t="s">
        <v>15</v>
      </c>
      <c r="J75" s="8">
        <f t="shared" ref="J75" si="104">(IF(D75="SHORT", F75-G75, G75-F75)*C75)*E75</f>
        <v>7200</v>
      </c>
      <c r="K75" s="8">
        <f t="shared" ref="K75" si="105">(IF(D75="SHORT",IF(H75="-","0",G75-H75),IF(D75="LONG",IF(H75="-","0",H75-G75)))*C75)*E75</f>
        <v>0</v>
      </c>
      <c r="L75" s="8">
        <f t="shared" ref="L75" si="106">(IF(D75="SHORT",IF(I75="-","0",H75-I75),IF(D75="LONG",IF(I75="-","0",I75-H75)))*C75)*E75</f>
        <v>0</v>
      </c>
      <c r="M75" s="5">
        <v>24</v>
      </c>
      <c r="N75" s="8">
        <f t="shared" ref="N75" si="107">(M75*C75*E75)</f>
        <v>7200</v>
      </c>
    </row>
    <row r="76" spans="1:14" ht="16.5" customHeight="1">
      <c r="A76" s="18">
        <v>43180</v>
      </c>
      <c r="B76" s="5" t="s">
        <v>21</v>
      </c>
      <c r="C76" s="5">
        <v>100</v>
      </c>
      <c r="D76" s="5" t="s">
        <v>17</v>
      </c>
      <c r="E76" s="5">
        <v>3</v>
      </c>
      <c r="F76" s="5">
        <v>3875</v>
      </c>
      <c r="G76" s="5">
        <v>3896</v>
      </c>
      <c r="H76" s="5" t="s">
        <v>15</v>
      </c>
      <c r="I76" s="5" t="s">
        <v>15</v>
      </c>
      <c r="J76" s="8">
        <f t="shared" ref="J76:J77" si="108">(IF(D76="SHORT", F76-G76, G76-F76)*C76)*E76</f>
        <v>6300</v>
      </c>
      <c r="K76" s="8">
        <f t="shared" ref="K76:K77" si="109">(IF(D76="SHORT",IF(H76="-","0",G76-H76),IF(D76="LONG",IF(H76="-","0",H76-G76)))*C76)*E76</f>
        <v>0</v>
      </c>
      <c r="L76" s="8">
        <f t="shared" ref="L76:L77" si="110">(IF(D76="SHORT",IF(I76="-","0",H76-I76),IF(D76="LONG",IF(I76="-","0",I76-H76)))*C76)*E76</f>
        <v>0</v>
      </c>
      <c r="M76" s="5">
        <v>21</v>
      </c>
      <c r="N76" s="8">
        <f t="shared" ref="N76:N77" si="111">(M76*C76*E76)</f>
        <v>6300</v>
      </c>
    </row>
    <row r="77" spans="1:14" ht="16.5" customHeight="1">
      <c r="A77" s="18">
        <v>43180</v>
      </c>
      <c r="B77" s="5" t="s">
        <v>21</v>
      </c>
      <c r="C77" s="5">
        <v>100</v>
      </c>
      <c r="D77" s="5" t="s">
        <v>18</v>
      </c>
      <c r="E77" s="5">
        <v>3</v>
      </c>
      <c r="F77" s="5">
        <v>3860</v>
      </c>
      <c r="G77" s="5">
        <v>3860</v>
      </c>
      <c r="H77" s="5" t="s">
        <v>15</v>
      </c>
      <c r="I77" s="5" t="s">
        <v>15</v>
      </c>
      <c r="J77" s="8">
        <f t="shared" si="108"/>
        <v>0</v>
      </c>
      <c r="K77" s="8">
        <f t="shared" si="109"/>
        <v>0</v>
      </c>
      <c r="L77" s="8">
        <f t="shared" si="110"/>
        <v>0</v>
      </c>
      <c r="M77" s="5">
        <v>0</v>
      </c>
      <c r="N77" s="8">
        <f t="shared" si="111"/>
        <v>0</v>
      </c>
    </row>
    <row r="78" spans="1:14" ht="16.5" customHeight="1">
      <c r="A78" s="18">
        <v>43177</v>
      </c>
      <c r="B78" s="5" t="s">
        <v>21</v>
      </c>
      <c r="C78" s="5">
        <v>100</v>
      </c>
      <c r="D78" s="5" t="s">
        <v>17</v>
      </c>
      <c r="E78" s="5">
        <v>3</v>
      </c>
      <c r="F78" s="5">
        <v>3745</v>
      </c>
      <c r="G78" s="5">
        <v>3775</v>
      </c>
      <c r="H78" s="5">
        <v>3800</v>
      </c>
      <c r="I78" s="5" t="s">
        <v>15</v>
      </c>
      <c r="J78" s="8">
        <f t="shared" ref="J78" si="112">(IF(D78="SHORT", F78-G78, G78-F78)*C78)*E78</f>
        <v>9000</v>
      </c>
      <c r="K78" s="8">
        <f t="shared" ref="K78" si="113">(IF(D78="SHORT",IF(H78="-","0",G78-H78),IF(D78="LONG",IF(H78="-","0",H78-G78)))*C78)*E78</f>
        <v>7500</v>
      </c>
      <c r="L78" s="8">
        <f t="shared" ref="L78" si="114">(IF(D78="SHORT",IF(I78="-","0",H78-I78),IF(D78="LONG",IF(I78="-","0",I78-H78)))*C78)*E78</f>
        <v>0</v>
      </c>
      <c r="M78" s="5">
        <v>55</v>
      </c>
      <c r="N78" s="8">
        <f t="shared" ref="N78" si="115">(M78*C78*E78)</f>
        <v>16500</v>
      </c>
    </row>
    <row r="79" spans="1:14" ht="16.5" customHeight="1">
      <c r="A79" s="18">
        <v>43176</v>
      </c>
      <c r="B79" s="5" t="s">
        <v>21</v>
      </c>
      <c r="C79" s="5">
        <v>100</v>
      </c>
      <c r="D79" s="5" t="s">
        <v>18</v>
      </c>
      <c r="E79" s="5">
        <v>3</v>
      </c>
      <c r="F79" s="5">
        <v>3650</v>
      </c>
      <c r="G79" s="5">
        <v>3631</v>
      </c>
      <c r="H79" s="5" t="s">
        <v>15</v>
      </c>
      <c r="I79" s="5" t="s">
        <v>15</v>
      </c>
      <c r="J79" s="8">
        <f t="shared" ref="J79" si="116">(IF(D79="SHORT", F79-G79, G79-F79)*C79)*E79</f>
        <v>5700</v>
      </c>
      <c r="K79" s="8">
        <f t="shared" ref="K79" si="117">(IF(D79="SHORT",IF(H79="-","0",G79-H79),IF(D79="LONG",IF(H79="-","0",H79-G79)))*C79)*E79</f>
        <v>0</v>
      </c>
      <c r="L79" s="8">
        <f t="shared" ref="L79" si="118">(IF(D79="SHORT",IF(I79="-","0",H79-I79),IF(D79="LONG",IF(I79="-","0",I79-H79)))*C79)*E79</f>
        <v>0</v>
      </c>
      <c r="M79" s="5">
        <v>19</v>
      </c>
      <c r="N79" s="8">
        <f t="shared" ref="N79" si="119">(M79*C79*E79)</f>
        <v>5700</v>
      </c>
    </row>
    <row r="80" spans="1:14" ht="16.5" customHeight="1">
      <c r="A80" s="18">
        <v>43176</v>
      </c>
      <c r="B80" s="5" t="s">
        <v>21</v>
      </c>
      <c r="C80" s="5">
        <v>100</v>
      </c>
      <c r="D80" s="5" t="s">
        <v>17</v>
      </c>
      <c r="E80" s="5">
        <v>3</v>
      </c>
      <c r="F80" s="5">
        <v>3700</v>
      </c>
      <c r="G80" s="5">
        <v>3670</v>
      </c>
      <c r="H80" s="5" t="s">
        <v>15</v>
      </c>
      <c r="I80" s="5" t="s">
        <v>15</v>
      </c>
      <c r="J80" s="8">
        <f t="shared" ref="J80" si="120">(IF(D80="SHORT", F80-G80, G80-F80)*C80)*E80</f>
        <v>-9000</v>
      </c>
      <c r="K80" s="8">
        <f t="shared" ref="K80" si="121">(IF(D80="SHORT",IF(H80="-","0",G80-H80),IF(D80="LONG",IF(H80="-","0",H80-G80)))*C80)*E80</f>
        <v>0</v>
      </c>
      <c r="L80" s="8">
        <f t="shared" ref="L80" si="122">(IF(D80="SHORT",IF(I80="-","0",H80-I80),IF(D80="LONG",IF(I80="-","0",I80-H80)))*C80)*E80</f>
        <v>0</v>
      </c>
      <c r="M80" s="19">
        <v>-30</v>
      </c>
      <c r="N80" s="8">
        <f t="shared" ref="N80" si="123">(M80*C80*E80)</f>
        <v>-9000</v>
      </c>
    </row>
    <row r="81" spans="1:14" ht="16.5" customHeight="1">
      <c r="A81" s="18">
        <v>43174</v>
      </c>
      <c r="B81" s="5" t="s">
        <v>21</v>
      </c>
      <c r="C81" s="5">
        <v>100</v>
      </c>
      <c r="D81" s="5" t="s">
        <v>18</v>
      </c>
      <c r="E81" s="5">
        <v>3</v>
      </c>
      <c r="F81" s="5">
        <v>3625</v>
      </c>
      <c r="G81" s="5">
        <v>3655</v>
      </c>
      <c r="H81" s="5" t="s">
        <v>15</v>
      </c>
      <c r="I81" s="5" t="s">
        <v>15</v>
      </c>
      <c r="J81" s="8">
        <f t="shared" ref="J81" si="124">(IF(D81="SHORT", F81-G81, G81-F81)*C81)*E81</f>
        <v>-9000</v>
      </c>
      <c r="K81" s="8">
        <f t="shared" ref="K81" si="125">(IF(D81="SHORT",IF(H81="-","0",G81-H81),IF(D81="LONG",IF(H81="-","0",H81-G81)))*C81)*E81</f>
        <v>0</v>
      </c>
      <c r="L81" s="8">
        <f t="shared" ref="L81" si="126">(IF(D81="SHORT",IF(I81="-","0",H81-I81),IF(D81="LONG",IF(I81="-","0",I81-H81)))*C81)*E81</f>
        <v>0</v>
      </c>
      <c r="M81" s="19">
        <v>-30</v>
      </c>
      <c r="N81" s="8">
        <f t="shared" ref="N81" si="127">(M81*C81*E81)</f>
        <v>-9000</v>
      </c>
    </row>
    <row r="82" spans="1:14" ht="16.5" customHeight="1">
      <c r="A82" s="18">
        <v>43170</v>
      </c>
      <c r="B82" s="5" t="s">
        <v>21</v>
      </c>
      <c r="C82" s="5">
        <v>100</v>
      </c>
      <c r="D82" s="5" t="s">
        <v>17</v>
      </c>
      <c r="E82" s="5">
        <v>3</v>
      </c>
      <c r="F82" s="5">
        <v>3715</v>
      </c>
      <c r="G82" s="5">
        <v>3750</v>
      </c>
      <c r="H82" s="5" t="s">
        <v>15</v>
      </c>
      <c r="I82" s="5" t="s">
        <v>15</v>
      </c>
      <c r="J82" s="8">
        <f t="shared" ref="J82" si="128">(IF(D82="SHORT", F82-G82, G82-F82)*C82)*E82</f>
        <v>10500</v>
      </c>
      <c r="K82" s="8">
        <f t="shared" ref="K82" si="129">(IF(D82="SHORT",IF(H82="-","0",G82-H82),IF(D82="LONG",IF(H82="-","0",H82-G82)))*C82)*E82</f>
        <v>0</v>
      </c>
      <c r="L82" s="8">
        <f t="shared" ref="L82" si="130">(IF(D82="SHORT",IF(I82="-","0",H82-I82),IF(D82="LONG",IF(I82="-","0",I82-H82)))*C82)*E82</f>
        <v>0</v>
      </c>
      <c r="M82" s="5">
        <v>35</v>
      </c>
      <c r="N82" s="8">
        <f t="shared" ref="N82" si="131">(M82*C82*E82)</f>
        <v>10500</v>
      </c>
    </row>
    <row r="83" spans="1:14" ht="16.5" customHeight="1">
      <c r="A83" s="18">
        <v>43169</v>
      </c>
      <c r="B83" s="5" t="s">
        <v>21</v>
      </c>
      <c r="C83" s="5">
        <v>100</v>
      </c>
      <c r="D83" s="5" t="s">
        <v>17</v>
      </c>
      <c r="E83" s="5">
        <v>3</v>
      </c>
      <c r="F83" s="5">
        <v>3660</v>
      </c>
      <c r="G83" s="5">
        <v>3690</v>
      </c>
      <c r="H83" s="5">
        <v>3719</v>
      </c>
      <c r="I83" s="5" t="s">
        <v>15</v>
      </c>
      <c r="J83" s="8">
        <f t="shared" ref="J83:J84" si="132">(IF(D83="SHORT", F83-G83, G83-F83)*C83)*E83</f>
        <v>9000</v>
      </c>
      <c r="K83" s="8">
        <f t="shared" ref="K83:K84" si="133">(IF(D83="SHORT",IF(H83="-","0",G83-H83),IF(D83="LONG",IF(H83="-","0",H83-G83)))*C83)*E83</f>
        <v>8700</v>
      </c>
      <c r="L83" s="8">
        <f t="shared" ref="L83:L84" si="134">(IF(D83="SHORT",IF(I83="-","0",H83-I83),IF(D83="LONG",IF(I83="-","0",I83-H83)))*C83)*E83</f>
        <v>0</v>
      </c>
      <c r="M83" s="5">
        <v>64</v>
      </c>
      <c r="N83" s="8">
        <f t="shared" ref="N83:N84" si="135">(M83*C83*E83)</f>
        <v>19200</v>
      </c>
    </row>
    <row r="84" spans="1:14" ht="16.5" customHeight="1">
      <c r="A84" s="18">
        <v>43168</v>
      </c>
      <c r="B84" s="5" t="s">
        <v>21</v>
      </c>
      <c r="C84" s="5">
        <v>100</v>
      </c>
      <c r="D84" s="5" t="s">
        <v>17</v>
      </c>
      <c r="E84" s="5">
        <v>3</v>
      </c>
      <c r="F84" s="5">
        <v>3585</v>
      </c>
      <c r="G84" s="5">
        <v>3620</v>
      </c>
      <c r="H84" s="5">
        <v>3650</v>
      </c>
      <c r="I84" s="5" t="s">
        <v>15</v>
      </c>
      <c r="J84" s="8">
        <f t="shared" si="132"/>
        <v>10500</v>
      </c>
      <c r="K84" s="8">
        <f t="shared" si="133"/>
        <v>9000</v>
      </c>
      <c r="L84" s="8">
        <f t="shared" si="134"/>
        <v>0</v>
      </c>
      <c r="M84" s="5">
        <v>65</v>
      </c>
      <c r="N84" s="8">
        <f t="shared" si="135"/>
        <v>19500</v>
      </c>
    </row>
    <row r="85" spans="1:14" ht="16.5" customHeight="1">
      <c r="A85" s="18">
        <v>43167</v>
      </c>
      <c r="B85" s="5" t="s">
        <v>21</v>
      </c>
      <c r="C85" s="5">
        <v>100</v>
      </c>
      <c r="D85" s="5" t="s">
        <v>17</v>
      </c>
      <c r="E85" s="5">
        <v>3</v>
      </c>
      <c r="F85" s="5">
        <v>3450</v>
      </c>
      <c r="G85" s="5">
        <v>3475</v>
      </c>
      <c r="H85" s="5">
        <v>3505</v>
      </c>
      <c r="I85" s="5" t="s">
        <v>15</v>
      </c>
      <c r="J85" s="8">
        <f t="shared" ref="J85" si="136">(IF(D85="SHORT", F85-G85, G85-F85)*C85)*E85</f>
        <v>7500</v>
      </c>
      <c r="K85" s="8">
        <f t="shared" ref="K85" si="137">(IF(D85="SHORT",IF(H85="-","0",G85-H85),IF(D85="LONG",IF(H85="-","0",H85-G85)))*C85)*E85</f>
        <v>9000</v>
      </c>
      <c r="L85" s="8">
        <f t="shared" ref="L85" si="138">(IF(D85="SHORT",IF(I85="-","0",H85-I85),IF(D85="LONG",IF(I85="-","0",I85-H85)))*C85)*E85</f>
        <v>0</v>
      </c>
      <c r="M85" s="5">
        <v>55</v>
      </c>
      <c r="N85" s="8">
        <f t="shared" ref="N85" si="139">(M85*C85*E85)</f>
        <v>16500</v>
      </c>
    </row>
    <row r="86" spans="1:14" ht="16.5" customHeight="1">
      <c r="A86" s="18">
        <v>43166</v>
      </c>
      <c r="B86" s="5" t="s">
        <v>21</v>
      </c>
      <c r="C86" s="5">
        <v>100</v>
      </c>
      <c r="D86" s="5" t="s">
        <v>17</v>
      </c>
      <c r="E86" s="5">
        <v>3</v>
      </c>
      <c r="F86" s="5">
        <v>3410</v>
      </c>
      <c r="G86" s="5">
        <v>3445</v>
      </c>
      <c r="H86" s="5" t="s">
        <v>15</v>
      </c>
      <c r="I86" s="5" t="s">
        <v>15</v>
      </c>
      <c r="J86" s="8">
        <f t="shared" ref="J86" si="140">(IF(D86="SHORT", F86-G86, G86-F86)*C86)*E86</f>
        <v>10500</v>
      </c>
      <c r="K86" s="8">
        <f t="shared" ref="K86" si="141">(IF(D86="SHORT",IF(H86="-","0",G86-H86),IF(D86="LONG",IF(H86="-","0",H86-G86)))*C86)*E86</f>
        <v>0</v>
      </c>
      <c r="L86" s="8">
        <f t="shared" ref="L86" si="142">(IF(D86="SHORT",IF(I86="-","0",H86-I86),IF(D86="LONG",IF(I86="-","0",I86-H86)))*C86)*E86</f>
        <v>0</v>
      </c>
      <c r="M86" s="5">
        <v>35</v>
      </c>
      <c r="N86" s="8">
        <f t="shared" ref="N86" si="143">(M86*C86*E86)</f>
        <v>10500</v>
      </c>
    </row>
    <row r="87" spans="1:14" ht="16.5" customHeight="1">
      <c r="A87" s="18">
        <v>43163</v>
      </c>
      <c r="B87" s="5" t="s">
        <v>21</v>
      </c>
      <c r="C87" s="5">
        <v>100</v>
      </c>
      <c r="D87" s="5" t="s">
        <v>17</v>
      </c>
      <c r="E87" s="5">
        <v>3</v>
      </c>
      <c r="F87" s="5">
        <v>3335</v>
      </c>
      <c r="G87" s="5">
        <v>3365</v>
      </c>
      <c r="H87" s="5">
        <v>3395</v>
      </c>
      <c r="I87" s="5" t="s">
        <v>15</v>
      </c>
      <c r="J87" s="8">
        <f t="shared" ref="J87:J88" si="144">(IF(D87="SHORT", F87-G87, G87-F87)*C87)*E87</f>
        <v>9000</v>
      </c>
      <c r="K87" s="8">
        <f t="shared" ref="K87:K88" si="145">(IF(D87="SHORT",IF(H87="-","0",G87-H87),IF(D87="LONG",IF(H87="-","0",H87-G87)))*C87)*E87</f>
        <v>9000</v>
      </c>
      <c r="L87" s="8">
        <f t="shared" ref="L87:L88" si="146">(IF(D87="SHORT",IF(I87="-","0",H87-I87),IF(D87="LONG",IF(I87="-","0",I87-H87)))*C87)*E87</f>
        <v>0</v>
      </c>
      <c r="M87" s="5">
        <v>60</v>
      </c>
      <c r="N87" s="8">
        <f t="shared" ref="N87:N88" si="147">(M87*C87*E87)</f>
        <v>18000</v>
      </c>
    </row>
    <row r="88" spans="1:14" ht="16.5" customHeight="1">
      <c r="A88" s="18">
        <v>43162</v>
      </c>
      <c r="B88" s="5" t="s">
        <v>21</v>
      </c>
      <c r="C88" s="5">
        <v>100</v>
      </c>
      <c r="D88" s="5" t="s">
        <v>17</v>
      </c>
      <c r="E88" s="5">
        <v>3</v>
      </c>
      <c r="F88" s="5">
        <v>3270</v>
      </c>
      <c r="G88" s="5">
        <v>3295</v>
      </c>
      <c r="H88" s="5">
        <v>3330</v>
      </c>
      <c r="I88" s="5" t="s">
        <v>15</v>
      </c>
      <c r="J88" s="8">
        <f t="shared" si="144"/>
        <v>7500</v>
      </c>
      <c r="K88" s="8">
        <f t="shared" si="145"/>
        <v>10500</v>
      </c>
      <c r="L88" s="8">
        <f t="shared" si="146"/>
        <v>0</v>
      </c>
      <c r="M88" s="5">
        <v>60</v>
      </c>
      <c r="N88" s="8">
        <f t="shared" si="147"/>
        <v>18000</v>
      </c>
    </row>
    <row r="89" spans="1:14" ht="16.5" customHeight="1">
      <c r="A89" s="18">
        <v>43160</v>
      </c>
      <c r="B89" s="5" t="s">
        <v>21</v>
      </c>
      <c r="C89" s="5">
        <v>100</v>
      </c>
      <c r="D89" s="5" t="s">
        <v>17</v>
      </c>
      <c r="E89" s="5">
        <v>3</v>
      </c>
      <c r="F89" s="5">
        <v>3270</v>
      </c>
      <c r="G89" s="5">
        <v>3295</v>
      </c>
      <c r="H89" s="5">
        <v>3330</v>
      </c>
      <c r="I89" s="5" t="s">
        <v>15</v>
      </c>
      <c r="J89" s="8">
        <f t="shared" ref="J89" si="148">(IF(D89="SHORT", F89-G89, G89-F89)*C89)*E89</f>
        <v>7500</v>
      </c>
      <c r="K89" s="8">
        <f t="shared" ref="K89" si="149">(IF(D89="SHORT",IF(H89="-","0",G89-H89),IF(D89="LONG",IF(H89="-","0",H89-G89)))*C89)*E89</f>
        <v>10500</v>
      </c>
      <c r="L89" s="8">
        <f t="shared" ref="L89" si="150">(IF(D89="SHORT",IF(I89="-","0",H89-I89),IF(D89="LONG",IF(I89="-","0",I89-H89)))*C89)*E89</f>
        <v>0</v>
      </c>
      <c r="M89" s="5">
        <v>60</v>
      </c>
      <c r="N89" s="8">
        <f t="shared" ref="N89" si="151">(M89*C89*E89)</f>
        <v>18000</v>
      </c>
    </row>
    <row r="90" spans="1:14" ht="16.5" customHeight="1">
      <c r="A90" s="18">
        <v>43465</v>
      </c>
      <c r="B90" s="5" t="s">
        <v>21</v>
      </c>
      <c r="C90" s="5">
        <v>100</v>
      </c>
      <c r="D90" s="5" t="s">
        <v>17</v>
      </c>
      <c r="E90" s="5">
        <v>3</v>
      </c>
      <c r="F90" s="5">
        <v>3230</v>
      </c>
      <c r="G90" s="5">
        <v>3257</v>
      </c>
      <c r="H90" s="5" t="s">
        <v>15</v>
      </c>
      <c r="I90" s="5" t="s">
        <v>15</v>
      </c>
      <c r="J90" s="8">
        <f t="shared" ref="J90:J91" si="152">(IF(D90="SHORT", F90-G90, G90-F90)*C90)*E90</f>
        <v>8100</v>
      </c>
      <c r="K90" s="8">
        <f t="shared" ref="K90:K91" si="153">(IF(D90="SHORT",IF(H90="-","0",G90-H90),IF(D90="LONG",IF(H90="-","0",H90-G90)))*C90)*E90</f>
        <v>0</v>
      </c>
      <c r="L90" s="8">
        <f t="shared" ref="L90:L91" si="154">(IF(D90="SHORT",IF(I90="-","0",H90-I90),IF(D90="LONG",IF(I90="-","0",I90-H90)))*C90)*E90</f>
        <v>0</v>
      </c>
      <c r="M90" s="5">
        <v>27</v>
      </c>
      <c r="N90" s="8">
        <f t="shared" ref="N90:N91" si="155">(M90*C90*E90)</f>
        <v>8100</v>
      </c>
    </row>
    <row r="91" spans="1:14" ht="16.5" customHeight="1">
      <c r="A91" s="18">
        <v>43462</v>
      </c>
      <c r="B91" s="5" t="s">
        <v>21</v>
      </c>
      <c r="C91" s="5">
        <v>100</v>
      </c>
      <c r="D91" s="5" t="s">
        <v>18</v>
      </c>
      <c r="E91" s="5">
        <v>3</v>
      </c>
      <c r="F91" s="5">
        <v>3160</v>
      </c>
      <c r="G91" s="5">
        <v>3125</v>
      </c>
      <c r="H91" s="5" t="s">
        <v>15</v>
      </c>
      <c r="I91" s="5" t="s">
        <v>15</v>
      </c>
      <c r="J91" s="8">
        <f t="shared" si="152"/>
        <v>10500</v>
      </c>
      <c r="K91" s="8">
        <f t="shared" si="153"/>
        <v>0</v>
      </c>
      <c r="L91" s="8">
        <f t="shared" si="154"/>
        <v>0</v>
      </c>
      <c r="M91" s="5">
        <v>35</v>
      </c>
      <c r="N91" s="8">
        <f t="shared" si="155"/>
        <v>10500</v>
      </c>
    </row>
    <row r="92" spans="1:14" ht="16.5" customHeight="1">
      <c r="A92" s="18">
        <v>43461</v>
      </c>
      <c r="B92" s="5" t="s">
        <v>21</v>
      </c>
      <c r="C92" s="5">
        <v>100</v>
      </c>
      <c r="D92" s="5" t="s">
        <v>17</v>
      </c>
      <c r="E92" s="5">
        <v>3</v>
      </c>
      <c r="F92" s="5">
        <v>3215</v>
      </c>
      <c r="G92" s="5">
        <v>3245</v>
      </c>
      <c r="H92" s="5" t="s">
        <v>15</v>
      </c>
      <c r="I92" s="5" t="s">
        <v>15</v>
      </c>
      <c r="J92" s="8">
        <f t="shared" ref="J92" si="156">(IF(D92="SHORT", F92-G92, G92-F92)*C92)*E92</f>
        <v>9000</v>
      </c>
      <c r="K92" s="8">
        <f t="shared" ref="K92" si="157">(IF(D92="SHORT",IF(H92="-","0",G92-H92),IF(D92="LONG",IF(H92="-","0",H92-G92)))*C92)*E92</f>
        <v>0</v>
      </c>
      <c r="L92" s="8">
        <f t="shared" ref="L92" si="158">(IF(D92="SHORT",IF(I92="-","0",H92-I92),IF(D92="LONG",IF(I92="-","0",I92-H92)))*C92)*E92</f>
        <v>0</v>
      </c>
      <c r="M92" s="5">
        <v>30</v>
      </c>
      <c r="N92" s="8">
        <f t="shared" ref="N92" si="159">(M92*C92*E92)</f>
        <v>9000</v>
      </c>
    </row>
    <row r="93" spans="1:14" ht="16.5" customHeight="1">
      <c r="A93" s="18">
        <v>43458</v>
      </c>
      <c r="B93" s="5" t="s">
        <v>21</v>
      </c>
      <c r="C93" s="5">
        <v>100</v>
      </c>
      <c r="D93" s="5" t="s">
        <v>18</v>
      </c>
      <c r="E93" s="5">
        <v>3</v>
      </c>
      <c r="F93" s="5">
        <v>3210</v>
      </c>
      <c r="G93" s="5">
        <v>3180</v>
      </c>
      <c r="H93" s="5">
        <v>3150</v>
      </c>
      <c r="I93" s="5" t="s">
        <v>15</v>
      </c>
      <c r="J93" s="8">
        <f t="shared" ref="J93" si="160">(IF(D93="SHORT", F93-G93, G93-F93)*C93)*E93</f>
        <v>9000</v>
      </c>
      <c r="K93" s="8">
        <f t="shared" ref="K93" si="161">(IF(D93="SHORT",IF(H93="-","0",G93-H93),IF(D93="LONG",IF(H93="-","0",H93-G93)))*C93)*E93</f>
        <v>9000</v>
      </c>
      <c r="L93" s="8">
        <f t="shared" ref="L93" si="162">(IF(D93="SHORT",IF(I93="-","0",H93-I93),IF(D93="LONG",IF(I93="-","0",I93-H93)))*C93)*E93</f>
        <v>0</v>
      </c>
      <c r="M93" s="5">
        <v>60</v>
      </c>
      <c r="N93" s="8">
        <f t="shared" ref="N93" si="163">(M93*C93*E93)</f>
        <v>18000</v>
      </c>
    </row>
    <row r="94" spans="1:14" ht="16.5" customHeight="1">
      <c r="A94" s="18">
        <v>43454</v>
      </c>
      <c r="B94" s="5" t="s">
        <v>21</v>
      </c>
      <c r="C94" s="5">
        <v>100</v>
      </c>
      <c r="D94" s="5" t="s">
        <v>17</v>
      </c>
      <c r="E94" s="5">
        <v>3</v>
      </c>
      <c r="F94" s="5">
        <v>3280</v>
      </c>
      <c r="G94" s="5">
        <v>3315</v>
      </c>
      <c r="H94" s="5" t="s">
        <v>15</v>
      </c>
      <c r="I94" s="5" t="s">
        <v>15</v>
      </c>
      <c r="J94" s="8">
        <f t="shared" ref="J94" si="164">(IF(D94="SHORT", F94-G94, G94-F94)*C94)*E94</f>
        <v>10500</v>
      </c>
      <c r="K94" s="8">
        <f t="shared" ref="K94" si="165">(IF(D94="SHORT",IF(H94="-","0",G94-H94),IF(D94="LONG",IF(H94="-","0",H94-G94)))*C94)*E94</f>
        <v>0</v>
      </c>
      <c r="L94" s="8">
        <f t="shared" ref="L94" si="166">(IF(D94="SHORT",IF(I94="-","0",H94-I94),IF(D94="LONG",IF(I94="-","0",I94-H94)))*C94)*E94</f>
        <v>0</v>
      </c>
      <c r="M94" s="5">
        <v>35</v>
      </c>
      <c r="N94" s="8">
        <f t="shared" ref="N94" si="167">(M94*C94*E94)</f>
        <v>10500</v>
      </c>
    </row>
    <row r="95" spans="1:14" ht="16.5" customHeight="1">
      <c r="A95" s="18">
        <v>43453</v>
      </c>
      <c r="B95" s="5" t="s">
        <v>21</v>
      </c>
      <c r="C95" s="5">
        <v>100</v>
      </c>
      <c r="D95" s="5" t="s">
        <v>17</v>
      </c>
      <c r="E95" s="5">
        <v>3</v>
      </c>
      <c r="F95" s="5">
        <v>3310</v>
      </c>
      <c r="G95" s="5">
        <v>3340</v>
      </c>
      <c r="H95" s="5">
        <v>3370</v>
      </c>
      <c r="I95" s="5" t="s">
        <v>15</v>
      </c>
      <c r="J95" s="8">
        <f t="shared" ref="J95" si="168">(IF(D95="SHORT", F95-G95, G95-F95)*C95)*E95</f>
        <v>9000</v>
      </c>
      <c r="K95" s="8">
        <f t="shared" ref="K95" si="169">(IF(D95="SHORT",IF(H95="-","0",G95-H95),IF(D95="LONG",IF(H95="-","0",H95-G95)))*C95)*E95</f>
        <v>9000</v>
      </c>
      <c r="L95" s="8">
        <f t="shared" ref="L95" si="170">(IF(D95="SHORT",IF(I95="-","0",H95-I95),IF(D95="LONG",IF(I95="-","0",I95-H95)))*C95)*E95</f>
        <v>0</v>
      </c>
      <c r="M95" s="5">
        <v>60</v>
      </c>
      <c r="N95" s="8">
        <f t="shared" ref="N95" si="171">(M95*C95*E95)</f>
        <v>18000</v>
      </c>
    </row>
    <row r="96" spans="1:14">
      <c r="A96" s="18">
        <v>43447</v>
      </c>
      <c r="B96" s="5" t="s">
        <v>21</v>
      </c>
      <c r="C96" s="5">
        <v>100</v>
      </c>
      <c r="D96" s="5" t="s">
        <v>18</v>
      </c>
      <c r="E96" s="5">
        <v>3</v>
      </c>
      <c r="F96" s="5">
        <v>3770</v>
      </c>
      <c r="G96" s="5">
        <v>3740</v>
      </c>
      <c r="H96" s="5">
        <v>3716</v>
      </c>
      <c r="I96" s="5" t="s">
        <v>15</v>
      </c>
      <c r="J96" s="8">
        <f t="shared" ref="J96" si="172">(IF(D96="SHORT", F96-G96, G96-F96)*C96)*E96</f>
        <v>9000</v>
      </c>
      <c r="K96" s="8">
        <f t="shared" ref="K96" si="173">(IF(D96="SHORT",IF(H96="-","0",G96-H96),IF(D96="LONG",IF(H96="-","0",H96-G96)))*C96)*E96</f>
        <v>7200</v>
      </c>
      <c r="L96" s="8">
        <f t="shared" ref="L96" si="174">(IF(D96="SHORT",IF(I96="-","0",H96-I96),IF(D96="LONG",IF(I96="-","0",I96-H96)))*C96)*E96</f>
        <v>0</v>
      </c>
      <c r="M96" s="5">
        <v>54</v>
      </c>
      <c r="N96" s="8">
        <f t="shared" ref="N96" si="175">(M96*C96*E96)</f>
        <v>16200</v>
      </c>
    </row>
    <row r="97" spans="1:14">
      <c r="A97" s="18">
        <v>43445</v>
      </c>
      <c r="B97" s="5" t="s">
        <v>21</v>
      </c>
      <c r="C97" s="5">
        <v>100</v>
      </c>
      <c r="D97" s="5" t="s">
        <v>18</v>
      </c>
      <c r="E97" s="5">
        <v>3</v>
      </c>
      <c r="F97" s="5">
        <v>3675</v>
      </c>
      <c r="G97" s="5">
        <v>3700</v>
      </c>
      <c r="H97" s="5" t="s">
        <v>15</v>
      </c>
      <c r="I97" s="5" t="s">
        <v>15</v>
      </c>
      <c r="J97" s="8">
        <f t="shared" ref="J97" si="176">(IF(D97="SHORT", F97-G97, G97-F97)*C97)*E97</f>
        <v>-7500</v>
      </c>
      <c r="K97" s="8">
        <f t="shared" ref="K97" si="177">(IF(D97="SHORT",IF(H97="-","0",G97-H97),IF(D97="LONG",IF(H97="-","0",H97-G97)))*C97)*E97</f>
        <v>0</v>
      </c>
      <c r="L97" s="8">
        <f t="shared" ref="L97" si="178">(IF(D97="SHORT",IF(I97="-","0",H97-I97),IF(D97="LONG",IF(I97="-","0",I97-H97)))*C97)*E97</f>
        <v>0</v>
      </c>
      <c r="M97" s="19">
        <v>-25</v>
      </c>
      <c r="N97" s="8">
        <f t="shared" ref="N97" si="179">(M97*C97*E97)</f>
        <v>-7500</v>
      </c>
    </row>
    <row r="98" spans="1:14">
      <c r="A98" s="18">
        <v>43444</v>
      </c>
      <c r="B98" s="5" t="s">
        <v>21</v>
      </c>
      <c r="C98" s="5">
        <v>100</v>
      </c>
      <c r="D98" s="5" t="s">
        <v>17</v>
      </c>
      <c r="E98" s="5">
        <v>3</v>
      </c>
      <c r="F98" s="5">
        <v>3710</v>
      </c>
      <c r="G98" s="5">
        <v>3740</v>
      </c>
      <c r="H98" s="5">
        <v>3770</v>
      </c>
      <c r="I98" s="5" t="s">
        <v>15</v>
      </c>
      <c r="J98" s="8">
        <f t="shared" ref="J98" si="180">(IF(D98="SHORT", F98-G98, G98-F98)*C98)*E98</f>
        <v>9000</v>
      </c>
      <c r="K98" s="8">
        <f t="shared" ref="K98" si="181">(IF(D98="SHORT",IF(H98="-","0",G98-H98),IF(D98="LONG",IF(H98="-","0",H98-G98)))*C98)*E98</f>
        <v>9000</v>
      </c>
      <c r="L98" s="8">
        <f t="shared" ref="L98" si="182">(IF(D98="SHORT",IF(I98="-","0",H98-I98),IF(D98="LONG",IF(I98="-","0",I98-H98)))*C98)*E98</f>
        <v>0</v>
      </c>
      <c r="M98" s="5">
        <v>60</v>
      </c>
      <c r="N98" s="8">
        <f t="shared" ref="N98" si="183">(M98*C98*E98)</f>
        <v>18000</v>
      </c>
    </row>
    <row r="99" spans="1:14">
      <c r="A99" s="18">
        <v>43438</v>
      </c>
      <c r="B99" s="5" t="s">
        <v>21</v>
      </c>
      <c r="C99" s="5">
        <v>100</v>
      </c>
      <c r="D99" s="5" t="s">
        <v>17</v>
      </c>
      <c r="E99" s="5">
        <v>3</v>
      </c>
      <c r="F99" s="5">
        <v>3840</v>
      </c>
      <c r="G99" s="5">
        <v>3867</v>
      </c>
      <c r="H99" s="5" t="s">
        <v>15</v>
      </c>
      <c r="I99" s="5" t="s">
        <v>15</v>
      </c>
      <c r="J99" s="8">
        <f t="shared" ref="J99" si="184">(IF(D99="SHORT", F99-G99, G99-F99)*C99)*E99</f>
        <v>8100</v>
      </c>
      <c r="K99" s="8">
        <f t="shared" ref="K99" si="185">(IF(D99="SHORT",IF(H99="-","0",G99-H99),IF(D99="LONG",IF(H99="-","0",H99-G99)))*C99)*E99</f>
        <v>0</v>
      </c>
      <c r="L99" s="8">
        <f t="shared" ref="L99" si="186">(IF(D99="SHORT",IF(I99="-","0",H99-I99),IF(D99="LONG",IF(I99="-","0",I99-H99)))*C99)*E99</f>
        <v>0</v>
      </c>
      <c r="M99" s="5">
        <v>27</v>
      </c>
      <c r="N99" s="8">
        <f t="shared" ref="N99" si="187">(M99*C99*E99)</f>
        <v>8100</v>
      </c>
    </row>
    <row r="100" spans="1:14">
      <c r="A100" s="18">
        <v>43372</v>
      </c>
      <c r="B100" s="5" t="s">
        <v>21</v>
      </c>
      <c r="C100" s="5">
        <v>100</v>
      </c>
      <c r="D100" s="5" t="s">
        <v>17</v>
      </c>
      <c r="E100" s="5">
        <v>3</v>
      </c>
      <c r="F100" s="5">
        <v>4960</v>
      </c>
      <c r="G100" s="5">
        <v>4935</v>
      </c>
      <c r="H100" s="5" t="s">
        <v>15</v>
      </c>
      <c r="I100" s="5" t="s">
        <v>15</v>
      </c>
      <c r="J100" s="8">
        <f t="shared" ref="J100" si="188">(IF(D100="SHORT", F100-G100, G100-F100)*C100)*E100</f>
        <v>-7500</v>
      </c>
      <c r="K100" s="8">
        <f t="shared" ref="K100" si="189">(IF(D100="SHORT",IF(H100="-","0",G100-H100),IF(D100="LONG",IF(H100="-","0",H100-G100)))*C100)*E100</f>
        <v>0</v>
      </c>
      <c r="L100" s="8">
        <f t="shared" ref="L100" si="190">(IF(D100="SHORT",IF(I100="-","0",H100-I100),IF(D100="LONG",IF(I100="-","0",I100-H100)))*C100)*E100</f>
        <v>0</v>
      </c>
      <c r="M100" s="19">
        <v>-25</v>
      </c>
      <c r="N100" s="8">
        <f t="shared" ref="N100" si="191">(M100*C100*E100)</f>
        <v>-7500</v>
      </c>
    </row>
    <row r="101" spans="1:14">
      <c r="A101" s="18">
        <v>43369</v>
      </c>
      <c r="B101" s="5" t="s">
        <v>21</v>
      </c>
      <c r="C101" s="5">
        <v>100</v>
      </c>
      <c r="D101" s="5" t="s">
        <v>18</v>
      </c>
      <c r="E101" s="5">
        <v>3</v>
      </c>
      <c r="F101" s="5">
        <v>4895</v>
      </c>
      <c r="G101" s="5">
        <v>4920</v>
      </c>
      <c r="H101" s="5" t="s">
        <v>15</v>
      </c>
      <c r="I101" s="5" t="s">
        <v>15</v>
      </c>
      <c r="J101" s="8">
        <f t="shared" ref="J101" si="192">(IF(D101="SHORT", F101-G101, G101-F101)*C101)*E101</f>
        <v>-7500</v>
      </c>
      <c r="K101" s="8">
        <f t="shared" ref="K101" si="193">(IF(D101="SHORT",IF(H101="-","0",G101-H101),IF(D101="LONG",IF(H101="-","0",H101-G101)))*C101)*E101</f>
        <v>0</v>
      </c>
      <c r="L101" s="8">
        <f t="shared" ref="L101" si="194">(IF(D101="SHORT",IF(I101="-","0",H101-I101),IF(D101="LONG",IF(I101="-","0",I101-H101)))*C101)*E101</f>
        <v>0</v>
      </c>
      <c r="M101" s="19">
        <v>-25</v>
      </c>
      <c r="N101" s="8">
        <f t="shared" ref="N101" si="195">(M101*C101*E101)</f>
        <v>-7500</v>
      </c>
    </row>
    <row r="102" spans="1:14">
      <c r="A102" s="18">
        <v>43358</v>
      </c>
      <c r="B102" s="5" t="s">
        <v>21</v>
      </c>
      <c r="C102" s="5">
        <v>100</v>
      </c>
      <c r="D102" s="5" t="s">
        <v>18</v>
      </c>
      <c r="E102" s="5">
        <v>3</v>
      </c>
      <c r="F102" s="5">
        <v>5300</v>
      </c>
      <c r="G102" s="5">
        <v>5270</v>
      </c>
      <c r="H102" s="5">
        <v>5240</v>
      </c>
      <c r="I102" s="5" t="s">
        <v>15</v>
      </c>
      <c r="J102" s="8">
        <f t="shared" ref="J102" si="196">(IF(D102="SHORT", F102-G102, G102-F102)*C102)*E102</f>
        <v>9000</v>
      </c>
      <c r="K102" s="8">
        <f t="shared" ref="K102" si="197">(IF(D102="SHORT",IF(H102="-","0",G102-H102),IF(D102="LONG",IF(H102="-","0",H102-G102)))*C102)*E102</f>
        <v>9000</v>
      </c>
      <c r="L102" s="8">
        <f t="shared" ref="L102" si="198">(IF(D102="SHORT",IF(I102="-","0",H102-I102),IF(D102="LONG",IF(I102="-","0",I102-H102)))*C102)*E102</f>
        <v>0</v>
      </c>
      <c r="M102" s="5">
        <v>60</v>
      </c>
      <c r="N102" s="8">
        <f t="shared" ref="N102" si="199">(M102*C102*E102)</f>
        <v>18000</v>
      </c>
    </row>
    <row r="103" spans="1:14">
      <c r="A103" s="18">
        <v>43371</v>
      </c>
      <c r="B103" s="5" t="s">
        <v>21</v>
      </c>
      <c r="C103" s="5">
        <v>100</v>
      </c>
      <c r="D103" s="5" t="s">
        <v>18</v>
      </c>
      <c r="E103" s="5">
        <v>3</v>
      </c>
      <c r="F103" s="5">
        <v>5249</v>
      </c>
      <c r="G103" s="5">
        <v>5221</v>
      </c>
      <c r="H103" s="5" t="s">
        <v>15</v>
      </c>
      <c r="I103" s="5" t="s">
        <v>15</v>
      </c>
      <c r="J103" s="8">
        <f t="shared" ref="J103" si="200">(IF(D103="SHORT", F103-G103, G103-F103)*C103)*E103</f>
        <v>8400</v>
      </c>
      <c r="K103" s="8">
        <f t="shared" ref="K103" si="201">(IF(D103="SHORT",IF(H103="-","0",G103-H103),IF(D103="LONG",IF(H103="-","0",H103-G103)))*C103)*E103</f>
        <v>0</v>
      </c>
      <c r="L103" s="8">
        <f t="shared" ref="L103" si="202">(IF(D103="SHORT",IF(I103="-","0",H103-I103),IF(D103="LONG",IF(I103="-","0",I103-H103)))*C103)*E103</f>
        <v>0</v>
      </c>
      <c r="M103" s="5">
        <v>28</v>
      </c>
      <c r="N103" s="8">
        <f t="shared" ref="N103" si="203">(M103*C103*E103)</f>
        <v>8400</v>
      </c>
    </row>
    <row r="104" spans="1:14">
      <c r="A104" s="18">
        <v>43362</v>
      </c>
      <c r="B104" s="5" t="s">
        <v>21</v>
      </c>
      <c r="C104" s="5">
        <v>100</v>
      </c>
      <c r="D104" s="5" t="s">
        <v>18</v>
      </c>
      <c r="E104" s="5">
        <v>3</v>
      </c>
      <c r="F104" s="5">
        <v>5066</v>
      </c>
      <c r="G104" s="5">
        <v>5040</v>
      </c>
      <c r="H104" s="5" t="s">
        <v>15</v>
      </c>
      <c r="I104" s="5" t="s">
        <v>15</v>
      </c>
      <c r="J104" s="8">
        <f t="shared" ref="J104" si="204">(IF(D104="SHORT", F104-G104, G104-F104)*C104)*E104</f>
        <v>7800</v>
      </c>
      <c r="K104" s="8">
        <f t="shared" ref="K104" si="205">(IF(D104="SHORT",IF(H104="-","0",G104-H104),IF(D104="LONG",IF(H104="-","0",H104-G104)))*C104)*E104</f>
        <v>0</v>
      </c>
      <c r="L104" s="8">
        <f t="shared" ref="L104" si="206">(IF(D104="SHORT",IF(I104="-","0",H104-I104),IF(D104="LONG",IF(I104="-","0",I104-H104)))*C104)*E104</f>
        <v>0</v>
      </c>
      <c r="M104" s="5">
        <v>26</v>
      </c>
      <c r="N104" s="8">
        <f t="shared" ref="N104" si="207">(M104*C104*E104)</f>
        <v>7800</v>
      </c>
    </row>
    <row r="105" spans="1:14">
      <c r="A105" s="18">
        <v>43361</v>
      </c>
      <c r="B105" s="5" t="s">
        <v>21</v>
      </c>
      <c r="C105" s="5">
        <v>100</v>
      </c>
      <c r="D105" s="5" t="s">
        <v>18</v>
      </c>
      <c r="E105" s="5">
        <v>3</v>
      </c>
      <c r="F105" s="5">
        <v>5080</v>
      </c>
      <c r="G105" s="5">
        <v>5050</v>
      </c>
      <c r="H105" s="5" t="s">
        <v>15</v>
      </c>
      <c r="I105" s="5" t="s">
        <v>15</v>
      </c>
      <c r="J105" s="8">
        <f t="shared" ref="J105" si="208">(IF(D105="SHORT", F105-G105, G105-F105)*C105)*E105</f>
        <v>9000</v>
      </c>
      <c r="K105" s="8">
        <f t="shared" ref="K105" si="209">(IF(D105="SHORT",IF(H105="-","0",G105-H105),IF(D105="LONG",IF(H105="-","0",H105-G105)))*C105)*E105</f>
        <v>0</v>
      </c>
      <c r="L105" s="8">
        <f t="shared" ref="L105" si="210">(IF(D105="SHORT",IF(I105="-","0",H105-I105),IF(D105="LONG",IF(I105="-","0",I105-H105)))*C105)*E105</f>
        <v>0</v>
      </c>
      <c r="M105" s="5">
        <v>30</v>
      </c>
      <c r="N105" s="8">
        <f t="shared" ref="N105" si="211">(M105*C105*E105)</f>
        <v>9000</v>
      </c>
    </row>
    <row r="106" spans="1:14">
      <c r="A106" s="18">
        <v>43360</v>
      </c>
      <c r="B106" s="5" t="s">
        <v>21</v>
      </c>
      <c r="C106" s="5">
        <v>100</v>
      </c>
      <c r="D106" s="5" t="s">
        <v>18</v>
      </c>
      <c r="E106" s="5">
        <v>3</v>
      </c>
      <c r="F106" s="5">
        <v>5035</v>
      </c>
      <c r="G106" s="5">
        <v>5005</v>
      </c>
      <c r="H106" s="5">
        <v>4975</v>
      </c>
      <c r="I106" s="5" t="s">
        <v>15</v>
      </c>
      <c r="J106" s="8">
        <f t="shared" ref="J106" si="212">(IF(D106="SHORT", F106-G106, G106-F106)*C106)*E106</f>
        <v>9000</v>
      </c>
      <c r="K106" s="8">
        <f t="shared" ref="K106" si="213">(IF(D106="SHORT",IF(H106="-","0",G106-H106),IF(D106="LONG",IF(H106="-","0",H106-G106)))*C106)*E106</f>
        <v>9000</v>
      </c>
      <c r="L106" s="8">
        <f t="shared" ref="L106" si="214">(IF(D106="SHORT",IF(I106="-","0",H106-I106),IF(D106="LONG",IF(I106="-","0",I106-H106)))*C106)*E106</f>
        <v>0</v>
      </c>
      <c r="M106" s="5">
        <v>60</v>
      </c>
      <c r="N106" s="8">
        <f t="shared" ref="N106" si="215">(M106*C106*E106)</f>
        <v>18000</v>
      </c>
    </row>
    <row r="107" spans="1:14">
      <c r="A107" s="18">
        <v>43357</v>
      </c>
      <c r="B107" s="5" t="s">
        <v>21</v>
      </c>
      <c r="C107" s="5">
        <v>100</v>
      </c>
      <c r="D107" s="5" t="s">
        <v>17</v>
      </c>
      <c r="E107" s="5">
        <v>3</v>
      </c>
      <c r="F107" s="5">
        <v>4935</v>
      </c>
      <c r="G107" s="5">
        <v>4965</v>
      </c>
      <c r="H107" s="5">
        <v>4990</v>
      </c>
      <c r="I107" s="5" t="s">
        <v>15</v>
      </c>
      <c r="J107" s="8">
        <f t="shared" ref="J107" si="216">(IF(D107="SHORT", F107-G107, G107-F107)*C107)*E107</f>
        <v>9000</v>
      </c>
      <c r="K107" s="8">
        <f t="shared" ref="K107" si="217">(IF(D107="SHORT",IF(H107="-","0",G107-H107),IF(D107="LONG",IF(H107="-","0",H107-G107)))*C107)*E107</f>
        <v>7500</v>
      </c>
      <c r="L107" s="8">
        <f t="shared" ref="L107" si="218">(IF(D107="SHORT",IF(I107="-","0",H107-I107),IF(D107="LONG",IF(I107="-","0",I107-H107)))*C107)*E107</f>
        <v>0</v>
      </c>
      <c r="M107" s="5">
        <v>55</v>
      </c>
      <c r="N107" s="8">
        <f t="shared" ref="N107" si="219">(M107*C107*E107)</f>
        <v>16500</v>
      </c>
    </row>
    <row r="108" spans="1:14">
      <c r="A108" s="18">
        <v>43355</v>
      </c>
      <c r="B108" s="5" t="s">
        <v>21</v>
      </c>
      <c r="C108" s="5">
        <v>100</v>
      </c>
      <c r="D108" s="5" t="s">
        <v>17</v>
      </c>
      <c r="E108" s="5">
        <v>3</v>
      </c>
      <c r="F108" s="5">
        <v>5085</v>
      </c>
      <c r="G108" s="5">
        <v>5060</v>
      </c>
      <c r="H108" s="5" t="s">
        <v>15</v>
      </c>
      <c r="I108" s="5" t="s">
        <v>15</v>
      </c>
      <c r="J108" s="8">
        <f t="shared" ref="J108" si="220">(IF(D108="SHORT", F108-G108, G108-F108)*C108)*E108</f>
        <v>-7500</v>
      </c>
      <c r="K108" s="8">
        <f t="shared" ref="K108" si="221">(IF(D108="SHORT",IF(H108="-","0",G108-H108),IF(D108="LONG",IF(H108="-","0",H108-G108)))*C108)*E108</f>
        <v>0</v>
      </c>
      <c r="L108" s="8">
        <f t="shared" ref="L108" si="222">(IF(D108="SHORT",IF(I108="-","0",H108-I108),IF(D108="LONG",IF(I108="-","0",I108-H108)))*C108)*E108</f>
        <v>0</v>
      </c>
      <c r="M108" s="19">
        <v>-25</v>
      </c>
      <c r="N108" s="8">
        <f t="shared" ref="N108" si="223">(M108*C108*E108)</f>
        <v>-7500</v>
      </c>
    </row>
    <row r="109" spans="1:14">
      <c r="A109" s="18">
        <v>43354</v>
      </c>
      <c r="B109" s="5" t="s">
        <v>21</v>
      </c>
      <c r="C109" s="5">
        <v>100</v>
      </c>
      <c r="D109" s="5" t="s">
        <v>17</v>
      </c>
      <c r="E109" s="5">
        <v>3</v>
      </c>
      <c r="F109" s="5">
        <v>4915</v>
      </c>
      <c r="G109" s="5">
        <v>4940</v>
      </c>
      <c r="H109" s="5">
        <v>4970</v>
      </c>
      <c r="I109" s="5" t="s">
        <v>15</v>
      </c>
      <c r="J109" s="8">
        <f>(IF(D108="SHORT", F109-G109, G109-F109)*C108)*E108</f>
        <v>7500</v>
      </c>
      <c r="K109" s="8">
        <f>(IF(D108="SHORT",IF(H109="-","0",G109-H109),IF(D108="LONG",IF(H109="-","0",H109-G109)))*C108)*E108</f>
        <v>9000</v>
      </c>
      <c r="L109" s="8">
        <f>(IF(D108="SHORT",IF(I109="-","0",H109-I109),IF(D108="LONG",IF(I109="-","0",I109-H109)))*C108)*E108</f>
        <v>0</v>
      </c>
      <c r="M109" s="5">
        <v>27</v>
      </c>
      <c r="N109" s="8">
        <f>(M109*C108*E108)</f>
        <v>8100</v>
      </c>
    </row>
    <row r="110" spans="1:14">
      <c r="A110" s="18">
        <v>43353</v>
      </c>
      <c r="B110" s="5" t="s">
        <v>21</v>
      </c>
      <c r="C110" s="5">
        <v>100</v>
      </c>
      <c r="D110" s="5" t="s">
        <v>17</v>
      </c>
      <c r="E110" s="5">
        <v>3</v>
      </c>
      <c r="F110" s="5">
        <v>4940</v>
      </c>
      <c r="G110" s="5">
        <v>4967</v>
      </c>
      <c r="H110" s="5" t="s">
        <v>15</v>
      </c>
      <c r="I110" s="5" t="s">
        <v>15</v>
      </c>
      <c r="J110" s="8">
        <f t="shared" ref="J110" si="224">(IF(D110="SHORT", F110-G110, G110-F110)*C110)*E110</f>
        <v>8100</v>
      </c>
      <c r="K110" s="8">
        <f t="shared" ref="K110" si="225">(IF(D110="SHORT",IF(H110="-","0",G110-H110),IF(D110="LONG",IF(H110="-","0",H110-G110)))*C110)*E110</f>
        <v>0</v>
      </c>
      <c r="L110" s="8">
        <f t="shared" ref="L110" si="226">(IF(D110="SHORT",IF(I110="-","0",H110-I110),IF(D110="LONG",IF(I110="-","0",I110-H110)))*C110)*E110</f>
        <v>0</v>
      </c>
      <c r="M110" s="5">
        <v>27</v>
      </c>
      <c r="N110" s="8">
        <f t="shared" ref="N110" si="227">(M110*C110*E110)</f>
        <v>8100</v>
      </c>
    </row>
    <row r="111" spans="1:14">
      <c r="A111" s="18">
        <v>43350</v>
      </c>
      <c r="B111" s="5" t="s">
        <v>21</v>
      </c>
      <c r="C111" s="5">
        <v>100</v>
      </c>
      <c r="D111" s="5" t="s">
        <v>18</v>
      </c>
      <c r="E111" s="5">
        <v>3</v>
      </c>
      <c r="F111" s="5">
        <v>4890</v>
      </c>
      <c r="G111" s="5">
        <v>4860</v>
      </c>
      <c r="H111" s="5">
        <v>4830</v>
      </c>
      <c r="I111" s="5" t="s">
        <v>15</v>
      </c>
      <c r="J111" s="8">
        <f t="shared" ref="J111" si="228">(IF(D111="SHORT", F111-G111, G111-F111)*C111)*E111</f>
        <v>9000</v>
      </c>
      <c r="K111" s="8">
        <f t="shared" ref="K111" si="229">(IF(D111="SHORT",IF(H111="-","0",G111-H111),IF(D111="LONG",IF(H111="-","0",H111-G111)))*C111)*E111</f>
        <v>9000</v>
      </c>
      <c r="L111" s="8">
        <f t="shared" ref="L111" si="230">(IF(D111="SHORT",IF(I111="-","0",H111-I111),IF(D111="LONG",IF(I111="-","0",I111-H111)))*C111)*E111</f>
        <v>0</v>
      </c>
      <c r="M111" s="5">
        <v>60</v>
      </c>
      <c r="N111" s="8">
        <f t="shared" ref="N111" si="231">(M111*C111*E111)</f>
        <v>18000</v>
      </c>
    </row>
    <row r="112" spans="1:14">
      <c r="A112" s="18">
        <v>43349</v>
      </c>
      <c r="B112" s="5" t="s">
        <v>21</v>
      </c>
      <c r="C112" s="5">
        <v>100</v>
      </c>
      <c r="D112" s="5" t="s">
        <v>17</v>
      </c>
      <c r="E112" s="5">
        <v>3</v>
      </c>
      <c r="F112" s="5">
        <v>4945</v>
      </c>
      <c r="G112" s="5">
        <v>4972</v>
      </c>
      <c r="H112" s="5" t="s">
        <v>15</v>
      </c>
      <c r="I112" s="5" t="s">
        <v>15</v>
      </c>
      <c r="J112" s="8">
        <f t="shared" ref="J112" si="232">(IF(D112="SHORT", F112-G112, G112-F112)*C112)*E112</f>
        <v>8100</v>
      </c>
      <c r="K112" s="8">
        <f t="shared" ref="K112" si="233">(IF(D112="SHORT",IF(H112="-","0",G112-H112),IF(D112="LONG",IF(H112="-","0",H112-G112)))*C112)*E112</f>
        <v>0</v>
      </c>
      <c r="L112" s="8">
        <f t="shared" ref="L112" si="234">(IF(D112="SHORT",IF(I112="-","0",H112-I112),IF(D112="LONG",IF(I112="-","0",I112-H112)))*C112)*E112</f>
        <v>0</v>
      </c>
      <c r="M112" s="5">
        <v>27</v>
      </c>
      <c r="N112" s="8">
        <f t="shared" ref="N112" si="235">(M112*C112*E112)</f>
        <v>8100</v>
      </c>
    </row>
    <row r="113" spans="1:14">
      <c r="A113" s="18">
        <v>43348</v>
      </c>
      <c r="B113" s="5" t="s">
        <v>21</v>
      </c>
      <c r="C113" s="5">
        <v>100</v>
      </c>
      <c r="D113" s="5" t="s">
        <v>18</v>
      </c>
      <c r="E113" s="5">
        <v>3</v>
      </c>
      <c r="F113" s="5">
        <v>4960</v>
      </c>
      <c r="G113" s="5">
        <v>4930</v>
      </c>
      <c r="H113" s="5" t="s">
        <v>15</v>
      </c>
      <c r="I113" s="5" t="s">
        <v>15</v>
      </c>
      <c r="J113" s="8">
        <f t="shared" ref="J113" si="236">(IF(D113="SHORT", F113-G113, G113-F113)*C113)*E113</f>
        <v>9000</v>
      </c>
      <c r="K113" s="8">
        <f t="shared" ref="K113" si="237">(IF(D113="SHORT",IF(H113="-","0",G113-H113),IF(D113="LONG",IF(H113="-","0",H113-G113)))*C113)*E113</f>
        <v>0</v>
      </c>
      <c r="L113" s="8">
        <f t="shared" ref="L113" si="238">(IF(D113="SHORT",IF(I113="-","0",H113-I113),IF(D113="LONG",IF(I113="-","0",I113-H113)))*C113)*E113</f>
        <v>0</v>
      </c>
      <c r="M113" s="5">
        <v>30</v>
      </c>
      <c r="N113" s="8">
        <f t="shared" ref="N113" si="239">(M113*C113*E113)</f>
        <v>9000</v>
      </c>
    </row>
    <row r="114" spans="1:14">
      <c r="A114" s="18">
        <v>43348</v>
      </c>
      <c r="B114" s="5" t="s">
        <v>21</v>
      </c>
      <c r="C114" s="5">
        <v>100</v>
      </c>
      <c r="D114" s="5" t="s">
        <v>17</v>
      </c>
      <c r="E114" s="5">
        <v>3</v>
      </c>
      <c r="F114" s="5">
        <v>4976</v>
      </c>
      <c r="G114" s="5">
        <v>4950</v>
      </c>
      <c r="H114" s="5" t="s">
        <v>15</v>
      </c>
      <c r="I114" s="5" t="s">
        <v>15</v>
      </c>
      <c r="J114" s="8">
        <f t="shared" ref="J114" si="240">(IF(D114="SHORT", F114-G114, G114-F114)*C114)*E114</f>
        <v>-7800</v>
      </c>
      <c r="K114" s="8">
        <f t="shared" ref="K114" si="241">(IF(D114="SHORT",IF(H114="-","0",G114-H114),IF(D114="LONG",IF(H114="-","0",H114-G114)))*C114)*E114</f>
        <v>0</v>
      </c>
      <c r="L114" s="8">
        <f t="shared" ref="L114" si="242">(IF(D114="SHORT",IF(I114="-","0",H114-I114),IF(D114="LONG",IF(I114="-","0",I114-H114)))*C114)*E114</f>
        <v>0</v>
      </c>
      <c r="M114" s="19">
        <v>-26</v>
      </c>
      <c r="N114" s="8">
        <f t="shared" ref="N114" si="243">(M114*C114*E114)</f>
        <v>-7800</v>
      </c>
    </row>
    <row r="115" spans="1:14">
      <c r="A115" s="18">
        <v>43347</v>
      </c>
      <c r="B115" s="5" t="s">
        <v>21</v>
      </c>
      <c r="C115" s="5">
        <v>100</v>
      </c>
      <c r="D115" s="5" t="s">
        <v>17</v>
      </c>
      <c r="E115" s="5">
        <v>3</v>
      </c>
      <c r="F115" s="5">
        <v>5046</v>
      </c>
      <c r="G115" s="5">
        <v>5074</v>
      </c>
      <c r="H115" s="5">
        <v>5100</v>
      </c>
      <c r="I115" s="5" t="s">
        <v>15</v>
      </c>
      <c r="J115" s="8">
        <f t="shared" ref="J115" si="244">(IF(D115="SHORT", F115-G115, G115-F115)*C115)*E115</f>
        <v>8400</v>
      </c>
      <c r="K115" s="8">
        <f t="shared" ref="K115" si="245">(IF(D115="SHORT",IF(H115="-","0",G115-H115),IF(D115="LONG",IF(H115="-","0",H115-G115)))*C115)*E115</f>
        <v>7800</v>
      </c>
      <c r="L115" s="8">
        <f t="shared" ref="L115" si="246">(IF(D115="SHORT",IF(I115="-","0",H115-I115),IF(D115="LONG",IF(I115="-","0",I115-H115)))*C115)*E115</f>
        <v>0</v>
      </c>
      <c r="M115" s="5">
        <v>54</v>
      </c>
      <c r="N115" s="8">
        <f t="shared" ref="N115" si="247">(M115*C115*E115)</f>
        <v>16200</v>
      </c>
    </row>
    <row r="116" spans="1:14">
      <c r="A116" s="18">
        <v>43346</v>
      </c>
      <c r="B116" s="5" t="s">
        <v>21</v>
      </c>
      <c r="C116" s="5">
        <v>100</v>
      </c>
      <c r="D116" s="5" t="s">
        <v>17</v>
      </c>
      <c r="E116" s="5">
        <v>3</v>
      </c>
      <c r="F116" s="5">
        <v>4954</v>
      </c>
      <c r="G116" s="5">
        <v>4980</v>
      </c>
      <c r="H116" s="5" t="s">
        <v>15</v>
      </c>
      <c r="I116" s="5" t="s">
        <v>15</v>
      </c>
      <c r="J116" s="8">
        <f t="shared" ref="J116" si="248">(IF(D116="SHORT", F116-G116, G116-F116)*C116)*E116</f>
        <v>7800</v>
      </c>
      <c r="K116" s="8">
        <f t="shared" ref="K116" si="249">(IF(D116="SHORT",IF(H116="-","0",G116-H116),IF(D116="LONG",IF(H116="-","0",H116-G116)))*C116)*E116</f>
        <v>0</v>
      </c>
      <c r="L116" s="8">
        <f t="shared" ref="L116" si="250">(IF(D116="SHORT",IF(I116="-","0",H116-I116),IF(D116="LONG",IF(I116="-","0",I116-H116)))*C116)*E116</f>
        <v>0</v>
      </c>
      <c r="M116" s="5">
        <v>26</v>
      </c>
      <c r="N116" s="8">
        <f t="shared" ref="N116" si="251">(M116*C116*E116)</f>
        <v>7800</v>
      </c>
    </row>
    <row r="117" spans="1:14">
      <c r="A117" s="18">
        <v>43343</v>
      </c>
      <c r="B117" s="5" t="s">
        <v>21</v>
      </c>
      <c r="C117" s="5">
        <v>100</v>
      </c>
      <c r="D117" s="5" t="s">
        <v>17</v>
      </c>
      <c r="E117" s="5">
        <v>3</v>
      </c>
      <c r="F117" s="5">
        <v>4955</v>
      </c>
      <c r="G117" s="5">
        <v>4985</v>
      </c>
      <c r="H117" s="5" t="s">
        <v>15</v>
      </c>
      <c r="I117" s="5" t="s">
        <v>15</v>
      </c>
      <c r="J117" s="8">
        <f t="shared" ref="J117" si="252">(IF(D117="SHORT", F117-G117, G117-F117)*C117)*E117</f>
        <v>9000</v>
      </c>
      <c r="K117" s="8">
        <f t="shared" ref="K117" si="253">(IF(D117="SHORT",IF(H117="-","0",G117-H117),IF(D117="LONG",IF(H117="-","0",H117-G117)))*C117)*E117</f>
        <v>0</v>
      </c>
      <c r="L117" s="8">
        <f t="shared" ref="L117" si="254">(IF(D117="SHORT",IF(I117="-","0",H117-I117),IF(D117="LONG",IF(I117="-","0",I117-H117)))*C117)*E117</f>
        <v>0</v>
      </c>
      <c r="M117" s="5">
        <v>30</v>
      </c>
      <c r="N117" s="8">
        <f t="shared" ref="N117" si="255">(M117*C117*E117)</f>
        <v>9000</v>
      </c>
    </row>
    <row r="118" spans="1:14">
      <c r="A118" s="18">
        <v>43342</v>
      </c>
      <c r="B118" s="5" t="s">
        <v>21</v>
      </c>
      <c r="C118" s="5">
        <v>100</v>
      </c>
      <c r="D118" s="5" t="s">
        <v>17</v>
      </c>
      <c r="E118" s="5">
        <v>3</v>
      </c>
      <c r="F118" s="5">
        <v>4940</v>
      </c>
      <c r="G118" s="5">
        <v>4970</v>
      </c>
      <c r="H118" s="5">
        <v>5000</v>
      </c>
      <c r="I118" s="5" t="s">
        <v>15</v>
      </c>
      <c r="J118" s="8">
        <f t="shared" ref="J118:J119" si="256">(IF(D118="SHORT", F118-G118, G118-F118)*C118)*E118</f>
        <v>9000</v>
      </c>
      <c r="K118" s="8">
        <f t="shared" ref="K118:K119" si="257">(IF(D118="SHORT",IF(H118="-","0",G118-H118),IF(D118="LONG",IF(H118="-","0",H118-G118)))*C118)*E118</f>
        <v>9000</v>
      </c>
      <c r="L118" s="8">
        <f t="shared" ref="L118:L119" si="258">(IF(D118="SHORT",IF(I118="-","0",H118-I118),IF(D118="LONG",IF(I118="-","0",I118-H118)))*C118)*E118</f>
        <v>0</v>
      </c>
      <c r="M118" s="5">
        <v>60</v>
      </c>
      <c r="N118" s="8">
        <f t="shared" ref="N118:N119" si="259">(M118*C118*E118)</f>
        <v>18000</v>
      </c>
    </row>
    <row r="119" spans="1:14">
      <c r="A119" s="18">
        <v>43341</v>
      </c>
      <c r="B119" s="5" t="s">
        <v>21</v>
      </c>
      <c r="C119" s="5">
        <v>100</v>
      </c>
      <c r="D119" s="5" t="s">
        <v>17</v>
      </c>
      <c r="E119" s="5">
        <v>3</v>
      </c>
      <c r="F119" s="5">
        <v>4840</v>
      </c>
      <c r="G119" s="5">
        <v>4865</v>
      </c>
      <c r="H119" s="5">
        <v>4890</v>
      </c>
      <c r="I119" s="5" t="s">
        <v>15</v>
      </c>
      <c r="J119" s="8">
        <f t="shared" si="256"/>
        <v>7500</v>
      </c>
      <c r="K119" s="8">
        <f t="shared" si="257"/>
        <v>7500</v>
      </c>
      <c r="L119" s="8">
        <f t="shared" si="258"/>
        <v>0</v>
      </c>
      <c r="M119" s="5">
        <v>50</v>
      </c>
      <c r="N119" s="8">
        <f t="shared" si="259"/>
        <v>15000</v>
      </c>
    </row>
    <row r="120" spans="1:14">
      <c r="A120" s="18">
        <v>43340</v>
      </c>
      <c r="B120" s="5" t="s">
        <v>21</v>
      </c>
      <c r="C120" s="5">
        <v>100</v>
      </c>
      <c r="D120" s="5" t="s">
        <v>17</v>
      </c>
      <c r="E120" s="5">
        <v>3</v>
      </c>
      <c r="F120" s="5">
        <v>4830</v>
      </c>
      <c r="G120" s="5">
        <v>4860</v>
      </c>
      <c r="H120" s="5" t="s">
        <v>15</v>
      </c>
      <c r="I120" s="5" t="s">
        <v>15</v>
      </c>
      <c r="J120" s="8">
        <f t="shared" ref="J120" si="260">(IF(D120="SHORT", F120-G120, G120-F120)*C120)*E120</f>
        <v>9000</v>
      </c>
      <c r="K120" s="8">
        <f t="shared" ref="K120" si="261">(IF(D120="SHORT",IF(H120="-","0",G120-H120),IF(D120="LONG",IF(H120="-","0",H120-G120)))*C120)*E120</f>
        <v>0</v>
      </c>
      <c r="L120" s="8">
        <f t="shared" ref="L120" si="262">(IF(D120="SHORT",IF(I120="-","0",H120-I120),IF(D120="LONG",IF(I120="-","0",I120-H120)))*C120)*E120</f>
        <v>0</v>
      </c>
      <c r="M120" s="5">
        <v>30</v>
      </c>
      <c r="N120" s="8">
        <f t="shared" ref="N120" si="263">(M120*C120*E120)</f>
        <v>9000</v>
      </c>
    </row>
    <row r="121" spans="1:14">
      <c r="A121" s="18">
        <v>43339</v>
      </c>
      <c r="B121" s="5" t="s">
        <v>21</v>
      </c>
      <c r="C121" s="5">
        <v>100</v>
      </c>
      <c r="D121" s="5" t="s">
        <v>17</v>
      </c>
      <c r="E121" s="5">
        <v>3</v>
      </c>
      <c r="F121" s="5">
        <v>4810</v>
      </c>
      <c r="G121" s="5">
        <v>4838</v>
      </c>
      <c r="H121" s="5" t="s">
        <v>15</v>
      </c>
      <c r="I121" s="5" t="s">
        <v>15</v>
      </c>
      <c r="J121" s="8">
        <f t="shared" ref="J121" si="264">(IF(D121="SHORT", F121-G121, G121-F121)*C121)*E121</f>
        <v>8400</v>
      </c>
      <c r="K121" s="8">
        <f t="shared" ref="K121" si="265">(IF(D121="SHORT",IF(H121="-","0",G121-H121),IF(D121="LONG",IF(H121="-","0",H121-G121)))*C121)*E121</f>
        <v>0</v>
      </c>
      <c r="L121" s="8">
        <f t="shared" ref="L121" si="266">(IF(D121="SHORT",IF(I121="-","0",H121-I121),IF(D121="LONG",IF(I121="-","0",I121-H121)))*C121)*E121</f>
        <v>0</v>
      </c>
      <c r="M121" s="5">
        <v>28</v>
      </c>
      <c r="N121" s="8">
        <f t="shared" ref="N121" si="267">(M121*C121*E121)</f>
        <v>8400</v>
      </c>
    </row>
    <row r="122" spans="1:14">
      <c r="A122" s="20">
        <v>43336</v>
      </c>
      <c r="B122" s="5" t="s">
        <v>21</v>
      </c>
      <c r="C122" s="5">
        <v>100</v>
      </c>
      <c r="D122" s="5" t="s">
        <v>17</v>
      </c>
      <c r="E122" s="5">
        <v>3</v>
      </c>
      <c r="F122" s="5">
        <v>4806</v>
      </c>
      <c r="G122" s="5">
        <v>4840</v>
      </c>
      <c r="H122" s="5" t="s">
        <v>15</v>
      </c>
      <c r="I122" s="5" t="s">
        <v>15</v>
      </c>
      <c r="J122" s="8">
        <f t="shared" ref="J122" si="268">(IF(D122="SHORT", F122-G122, G122-F122)*C122)*E122</f>
        <v>10200</v>
      </c>
      <c r="K122" s="8">
        <f t="shared" ref="K122" si="269">(IF(D122="SHORT",IF(H122="-","0",G122-H122),IF(D122="LONG",IF(H122="-","0",H122-G122)))*C122)*E122</f>
        <v>0</v>
      </c>
      <c r="L122" s="8">
        <f t="shared" ref="L122" si="270">(IF(D122="SHORT",IF(I122="-","0",H122-I122),IF(D122="LONG",IF(I122="-","0",I122-H122)))*C122)*E122</f>
        <v>0</v>
      </c>
      <c r="M122" s="5">
        <v>34</v>
      </c>
      <c r="N122" s="8">
        <f t="shared" ref="N122" si="271">(M122*C122*E122)</f>
        <v>10200</v>
      </c>
    </row>
    <row r="123" spans="1:14">
      <c r="A123" s="20">
        <v>43326</v>
      </c>
      <c r="B123" s="5" t="s">
        <v>21</v>
      </c>
      <c r="C123" s="5">
        <v>100</v>
      </c>
      <c r="D123" s="5" t="s">
        <v>17</v>
      </c>
      <c r="E123" s="5">
        <v>3</v>
      </c>
      <c r="F123" s="5">
        <v>4732</v>
      </c>
      <c r="G123" s="5">
        <v>4760</v>
      </c>
      <c r="H123" s="5">
        <v>4782</v>
      </c>
      <c r="I123" s="5" t="s">
        <v>15</v>
      </c>
      <c r="J123" s="8">
        <f t="shared" ref="J123" si="272">(IF(D123="SHORT", F123-G123, G123-F123)*C123)*E123</f>
        <v>8400</v>
      </c>
      <c r="K123" s="8">
        <f t="shared" ref="K123" si="273">(IF(D123="SHORT",IF(H123="-","0",G123-H123),IF(D123="LONG",IF(H123="-","0",H123-G123)))*C123)*E123</f>
        <v>6600</v>
      </c>
      <c r="L123" s="8">
        <f t="shared" ref="L123" si="274">(IF(D123="SHORT",IF(I123="-","0",H123-I123),IF(D123="LONG",IF(I123="-","0",I123-H123)))*C123)*E123</f>
        <v>0</v>
      </c>
      <c r="M123" s="5">
        <v>50</v>
      </c>
      <c r="N123" s="8">
        <f t="shared" ref="N123" si="275">(M123*C123*E123)</f>
        <v>15000</v>
      </c>
    </row>
    <row r="124" spans="1:14">
      <c r="A124" s="20">
        <v>43325</v>
      </c>
      <c r="B124" s="5" t="s">
        <v>21</v>
      </c>
      <c r="C124" s="5">
        <v>100</v>
      </c>
      <c r="D124" s="5" t="s">
        <v>17</v>
      </c>
      <c r="E124" s="5">
        <v>3</v>
      </c>
      <c r="F124" s="5">
        <v>4696</v>
      </c>
      <c r="G124" s="5">
        <v>4730</v>
      </c>
      <c r="H124" s="5" t="s">
        <v>15</v>
      </c>
      <c r="I124" s="5" t="s">
        <v>15</v>
      </c>
      <c r="J124" s="8">
        <f t="shared" ref="J124" si="276">(IF(D124="SHORT", F124-G124, G124-F124)*C124)*E124</f>
        <v>10200</v>
      </c>
      <c r="K124" s="8">
        <f t="shared" ref="K124" si="277">(IF(D124="SHORT",IF(H124="-","0",G124-H124),IF(D124="LONG",IF(H124="-","0",H124-G124)))*C124)*E124</f>
        <v>0</v>
      </c>
      <c r="L124" s="8">
        <f t="shared" ref="L124" si="278">(IF(D124="SHORT",IF(I124="-","0",H124-I124),IF(D124="LONG",IF(I124="-","0",I124-H124)))*C124)*E124</f>
        <v>0</v>
      </c>
      <c r="M124" s="5">
        <v>34</v>
      </c>
      <c r="N124" s="8">
        <f t="shared" ref="N124" si="279">(M124*C124*E124)</f>
        <v>10200</v>
      </c>
    </row>
    <row r="125" spans="1:14">
      <c r="A125" s="20">
        <v>43322</v>
      </c>
      <c r="B125" s="5" t="s">
        <v>21</v>
      </c>
      <c r="C125" s="5">
        <v>100</v>
      </c>
      <c r="D125" s="5" t="s">
        <v>17</v>
      </c>
      <c r="E125" s="5">
        <v>3</v>
      </c>
      <c r="F125" s="5">
        <v>4606</v>
      </c>
      <c r="G125" s="5">
        <v>4640</v>
      </c>
      <c r="H125" s="5">
        <v>4670</v>
      </c>
      <c r="I125" s="5" t="s">
        <v>15</v>
      </c>
      <c r="J125" s="8">
        <f t="shared" ref="J125" si="280">(IF(D125="SHORT", F125-G125, G125-F125)*C125)*E125</f>
        <v>10200</v>
      </c>
      <c r="K125" s="8">
        <f t="shared" ref="K125" si="281">(IF(D125="SHORT",IF(H125="-","0",G125-H125),IF(D125="LONG",IF(H125="-","0",H125-G125)))*C125)*E125</f>
        <v>9000</v>
      </c>
      <c r="L125" s="8">
        <f t="shared" ref="L125" si="282">(IF(D125="SHORT",IF(I125="-","0",H125-I125),IF(D125="LONG",IF(I125="-","0",I125-H125)))*C125)*E125</f>
        <v>0</v>
      </c>
      <c r="M125" s="5">
        <v>64</v>
      </c>
      <c r="N125" s="8">
        <f t="shared" ref="N125" si="283">(M125*C125*E125)</f>
        <v>19200</v>
      </c>
    </row>
    <row r="126" spans="1:14">
      <c r="A126" s="20">
        <v>43320</v>
      </c>
      <c r="B126" s="5" t="s">
        <v>21</v>
      </c>
      <c r="C126" s="5">
        <v>100</v>
      </c>
      <c r="D126" s="5" t="s">
        <v>17</v>
      </c>
      <c r="E126" s="5">
        <v>3</v>
      </c>
      <c r="F126" s="5">
        <v>4760</v>
      </c>
      <c r="G126" s="5">
        <v>4730</v>
      </c>
      <c r="H126" s="5" t="s">
        <v>15</v>
      </c>
      <c r="I126" s="5" t="s">
        <v>15</v>
      </c>
      <c r="J126" s="8">
        <f t="shared" ref="J126" si="284">(IF(D126="SHORT", F126-G126, G126-F126)*C126)*E126</f>
        <v>-9000</v>
      </c>
      <c r="K126" s="8">
        <f t="shared" ref="K126" si="285">(IF(D126="SHORT",IF(H126="-","0",G126-H126),IF(D126="LONG",IF(H126="-","0",H126-G126)))*C126)*E126</f>
        <v>0</v>
      </c>
      <c r="L126" s="8">
        <f t="shared" ref="L126" si="286">(IF(D126="SHORT",IF(I126="-","0",H126-I126),IF(D126="LONG",IF(I126="-","0",I126-H126)))*C126)*E126</f>
        <v>0</v>
      </c>
      <c r="M126" s="19">
        <v>-30</v>
      </c>
      <c r="N126" s="8">
        <f t="shared" ref="N126" si="287">(M126*C126*E126)</f>
        <v>-9000</v>
      </c>
    </row>
    <row r="127" spans="1:14">
      <c r="A127" s="20">
        <v>43319</v>
      </c>
      <c r="B127" s="5" t="s">
        <v>21</v>
      </c>
      <c r="C127" s="5">
        <v>100</v>
      </c>
      <c r="D127" s="5" t="s">
        <v>17</v>
      </c>
      <c r="E127" s="5">
        <v>3</v>
      </c>
      <c r="F127" s="5">
        <v>4770</v>
      </c>
      <c r="G127" s="5">
        <v>4793</v>
      </c>
      <c r="H127" s="5" t="s">
        <v>15</v>
      </c>
      <c r="I127" s="5" t="s">
        <v>15</v>
      </c>
      <c r="J127" s="8">
        <f t="shared" ref="J127" si="288">(IF(D127="SHORT", F127-G127, G127-F127)*C127)*E127</f>
        <v>6900</v>
      </c>
      <c r="K127" s="8">
        <f t="shared" ref="K127" si="289">(IF(D127="SHORT",IF(H127="-","0",G127-H127),IF(D127="LONG",IF(H127="-","0",H127-G127)))*C127)*E127</f>
        <v>0</v>
      </c>
      <c r="L127" s="8">
        <f t="shared" ref="L127" si="290">(IF(D127="SHORT",IF(I127="-","0",H127-I127),IF(D127="LONG",IF(I127="-","0",I127-H127)))*C127)*E127</f>
        <v>0</v>
      </c>
      <c r="M127" s="5">
        <v>23</v>
      </c>
      <c r="N127" s="8">
        <f t="shared" ref="N127" si="291">(M127*C127*E127)</f>
        <v>6900</v>
      </c>
    </row>
    <row r="128" spans="1:14">
      <c r="A128" s="18">
        <v>43314</v>
      </c>
      <c r="B128" s="5" t="s">
        <v>21</v>
      </c>
      <c r="C128" s="5">
        <v>100</v>
      </c>
      <c r="D128" s="5" t="s">
        <v>18</v>
      </c>
      <c r="E128" s="5">
        <v>3</v>
      </c>
      <c r="F128" s="5">
        <v>4614</v>
      </c>
      <c r="G128" s="5">
        <v>4640</v>
      </c>
      <c r="H128" s="5" t="s">
        <v>15</v>
      </c>
      <c r="I128" s="5" t="s">
        <v>15</v>
      </c>
      <c r="J128" s="8">
        <f t="shared" ref="J128" si="292">(IF(D128="SHORT", F128-G128, G128-F128)*C128)*E128</f>
        <v>-7800</v>
      </c>
      <c r="K128" s="8">
        <f t="shared" ref="K128" si="293">(IF(D128="SHORT",IF(H128="-","0",G128-H128),IF(D128="LONG",IF(H128="-","0",H128-G128)))*C128)*E128</f>
        <v>0</v>
      </c>
      <c r="L128" s="8">
        <f t="shared" ref="L128" si="294">(IF(D128="SHORT",IF(I128="-","0",H128-I128),IF(D128="LONG",IF(I128="-","0",I128-H128)))*C128)*E128</f>
        <v>0</v>
      </c>
      <c r="M128" s="19">
        <v>-26</v>
      </c>
      <c r="N128" s="8">
        <f t="shared" ref="N128" si="295">(M128*C128*E128)</f>
        <v>-7800</v>
      </c>
    </row>
    <row r="129" spans="1:14">
      <c r="A129" s="18">
        <v>43313</v>
      </c>
      <c r="B129" s="5" t="s">
        <v>21</v>
      </c>
      <c r="C129" s="5">
        <v>100</v>
      </c>
      <c r="D129" s="5" t="s">
        <v>18</v>
      </c>
      <c r="E129" s="5">
        <v>3</v>
      </c>
      <c r="F129" s="5">
        <v>4670</v>
      </c>
      <c r="G129" s="5">
        <v>4640</v>
      </c>
      <c r="H129" s="5">
        <v>4610</v>
      </c>
      <c r="I129" s="5" t="s">
        <v>15</v>
      </c>
      <c r="J129" s="8">
        <f t="shared" ref="J129" si="296">(IF(D129="SHORT", F129-G129, G129-F129)*C129)*E129</f>
        <v>9000</v>
      </c>
      <c r="K129" s="8">
        <f t="shared" ref="K129" si="297">(IF(D129="SHORT",IF(H129="-","0",G129-H129),IF(D129="LONG",IF(H129="-","0",H129-G129)))*C129)*E129</f>
        <v>9000</v>
      </c>
      <c r="L129" s="8">
        <f t="shared" ref="L129" si="298">(IF(D129="SHORT",IF(I129="-","0",H129-I129),IF(D129="LONG",IF(I129="-","0",I129-H129)))*C129)*E129</f>
        <v>0</v>
      </c>
      <c r="M129" s="5">
        <v>60</v>
      </c>
      <c r="N129" s="8">
        <f t="shared" ref="N129" si="299">(M129*C129*E129)</f>
        <v>18000</v>
      </c>
    </row>
    <row r="130" spans="1:14">
      <c r="A130" s="18">
        <v>43308</v>
      </c>
      <c r="B130" s="5" t="s">
        <v>21</v>
      </c>
      <c r="C130" s="5">
        <v>100</v>
      </c>
      <c r="D130" s="5" t="s">
        <v>17</v>
      </c>
      <c r="E130" s="5">
        <v>3</v>
      </c>
      <c r="F130" s="5">
        <v>4775</v>
      </c>
      <c r="G130" s="5">
        <v>4755</v>
      </c>
      <c r="H130" s="5" t="s">
        <v>15</v>
      </c>
      <c r="I130" s="5" t="s">
        <v>15</v>
      </c>
      <c r="J130" s="8">
        <f t="shared" ref="J130" si="300">(IF(D130="SHORT", F130-G130, G130-F130)*C130)*E130</f>
        <v>-6000</v>
      </c>
      <c r="K130" s="8">
        <f t="shared" ref="K130" si="301">(IF(D130="SHORT",IF(H130="-","0",G130-H130),IF(D130="LONG",IF(H130="-","0",H130-G130)))*C130)*E130</f>
        <v>0</v>
      </c>
      <c r="L130" s="8">
        <f t="shared" ref="L130" si="302">(IF(D130="SHORT",IF(I130="-","0",H130-I130),IF(D130="LONG",IF(I130="-","0",I130-H130)))*C130)*E130</f>
        <v>0</v>
      </c>
      <c r="M130" s="19">
        <v>-20</v>
      </c>
      <c r="N130" s="8">
        <f t="shared" ref="N130" si="303">(M130*C130*E130)</f>
        <v>-6000</v>
      </c>
    </row>
    <row r="131" spans="1:14">
      <c r="A131" s="18">
        <v>43279</v>
      </c>
      <c r="B131" s="5" t="s">
        <v>21</v>
      </c>
      <c r="C131" s="5">
        <v>100</v>
      </c>
      <c r="D131" s="5" t="s">
        <v>17</v>
      </c>
      <c r="E131" s="5">
        <v>3</v>
      </c>
      <c r="F131" s="5">
        <v>5005</v>
      </c>
      <c r="G131" s="5">
        <v>5035</v>
      </c>
      <c r="H131" s="5">
        <v>5065</v>
      </c>
      <c r="I131" s="5" t="s">
        <v>15</v>
      </c>
      <c r="J131" s="8">
        <f t="shared" ref="J131" si="304">(IF(D131="SHORT", F131-G131, G131-F131)*C131)*E131</f>
        <v>9000</v>
      </c>
      <c r="K131" s="8">
        <f t="shared" ref="K131" si="305">(IF(D131="SHORT",IF(H131="-","0",G131-H131),IF(D131="LONG",IF(H131="-","0",H131-G131)))*C131)*E131</f>
        <v>9000</v>
      </c>
      <c r="L131" s="8">
        <f t="shared" ref="L131" si="306">(IF(D131="SHORT",IF(I131="-","0",H131-I131),IF(D131="LONG",IF(I131="-","0",I131-H131)))*C131)*E131</f>
        <v>0</v>
      </c>
      <c r="M131" s="5">
        <v>60</v>
      </c>
      <c r="N131" s="8">
        <f t="shared" ref="N131" si="307">(M131*C131*E131)</f>
        <v>18000</v>
      </c>
    </row>
    <row r="132" spans="1:14">
      <c r="A132" s="18">
        <v>43277</v>
      </c>
      <c r="B132" s="5" t="s">
        <v>21</v>
      </c>
      <c r="C132" s="5">
        <v>100</v>
      </c>
      <c r="D132" s="5" t="s">
        <v>17</v>
      </c>
      <c r="E132" s="5">
        <v>3</v>
      </c>
      <c r="F132" s="5">
        <v>4645</v>
      </c>
      <c r="G132" s="5">
        <v>4670</v>
      </c>
      <c r="H132" s="5">
        <v>4700</v>
      </c>
      <c r="I132" s="5" t="s">
        <v>15</v>
      </c>
      <c r="J132" s="8">
        <f t="shared" ref="J132:J133" si="308">(IF(D132="SHORT", F132-G132, G132-F132)*C132)*E132</f>
        <v>7500</v>
      </c>
      <c r="K132" s="8">
        <f t="shared" ref="K132:K133" si="309">(IF(D132="SHORT",IF(H132="-","0",G132-H132),IF(D132="LONG",IF(H132="-","0",H132-G132)))*C132)*E132</f>
        <v>9000</v>
      </c>
      <c r="L132" s="8">
        <f t="shared" ref="L132:L133" si="310">(IF(D132="SHORT",IF(I132="-","0",H132-I132),IF(D132="LONG",IF(I132="-","0",I132-H132)))*C132)*E132</f>
        <v>0</v>
      </c>
      <c r="M132" s="5">
        <v>55</v>
      </c>
      <c r="N132" s="8">
        <f t="shared" ref="N132:N133" si="311">(M132*C132*E132)</f>
        <v>16500</v>
      </c>
    </row>
    <row r="133" spans="1:14">
      <c r="A133" s="20">
        <v>43276</v>
      </c>
      <c r="B133" s="5" t="s">
        <v>21</v>
      </c>
      <c r="C133" s="5">
        <v>100</v>
      </c>
      <c r="D133" s="5" t="s">
        <v>17</v>
      </c>
      <c r="E133" s="5">
        <v>3</v>
      </c>
      <c r="F133" s="5">
        <v>4690</v>
      </c>
      <c r="G133" s="5">
        <v>4720</v>
      </c>
      <c r="H133" s="5" t="s">
        <v>15</v>
      </c>
      <c r="I133" s="5" t="s">
        <v>15</v>
      </c>
      <c r="J133" s="8">
        <f t="shared" si="308"/>
        <v>9000</v>
      </c>
      <c r="K133" s="8">
        <f t="shared" si="309"/>
        <v>0</v>
      </c>
      <c r="L133" s="8">
        <f t="shared" si="310"/>
        <v>0</v>
      </c>
      <c r="M133" s="5">
        <v>30</v>
      </c>
      <c r="N133" s="8">
        <f t="shared" si="311"/>
        <v>9000</v>
      </c>
    </row>
    <row r="134" spans="1:14">
      <c r="A134" s="18">
        <v>43273</v>
      </c>
      <c r="B134" s="5" t="s">
        <v>21</v>
      </c>
      <c r="C134" s="5">
        <v>100</v>
      </c>
      <c r="D134" s="5" t="s">
        <v>17</v>
      </c>
      <c r="E134" s="5">
        <v>3</v>
      </c>
      <c r="F134" s="5">
        <v>4500</v>
      </c>
      <c r="G134" s="5">
        <v>4530</v>
      </c>
      <c r="H134" s="5">
        <v>4560</v>
      </c>
      <c r="I134" s="5" t="s">
        <v>15</v>
      </c>
      <c r="J134" s="8">
        <f t="shared" ref="J134:J135" si="312">(IF(D134="SHORT", F134-G134, G134-F134)*C134)*E134</f>
        <v>9000</v>
      </c>
      <c r="K134" s="8">
        <f t="shared" ref="K134:K135" si="313">(IF(D134="SHORT",IF(H134="-","0",G134-H134),IF(D134="LONG",IF(H134="-","0",H134-G134)))*C134)*E134</f>
        <v>9000</v>
      </c>
      <c r="L134" s="8">
        <f t="shared" ref="L134:L135" si="314">(IF(D134="SHORT",IF(I134="-","0",H134-I134),IF(D134="LONG",IF(I134="-","0",I134-H134)))*C134)*E134</f>
        <v>0</v>
      </c>
      <c r="M134" s="5">
        <v>60</v>
      </c>
      <c r="N134" s="8">
        <f t="shared" ref="N134:N135" si="315">(M134*C134*E134)</f>
        <v>18000</v>
      </c>
    </row>
    <row r="135" spans="1:14">
      <c r="A135" s="18">
        <v>43270</v>
      </c>
      <c r="B135" s="5" t="s">
        <v>25</v>
      </c>
      <c r="C135" s="5">
        <v>100</v>
      </c>
      <c r="D135" s="5" t="s">
        <v>18</v>
      </c>
      <c r="E135" s="5">
        <v>3</v>
      </c>
      <c r="F135" s="5">
        <v>4445</v>
      </c>
      <c r="G135" s="5">
        <v>4470</v>
      </c>
      <c r="H135" s="5" t="s">
        <v>15</v>
      </c>
      <c r="I135" s="5" t="s">
        <v>15</v>
      </c>
      <c r="J135" s="8">
        <f t="shared" si="312"/>
        <v>-7500</v>
      </c>
      <c r="K135" s="8">
        <f t="shared" si="313"/>
        <v>0</v>
      </c>
      <c r="L135" s="8">
        <f t="shared" si="314"/>
        <v>0</v>
      </c>
      <c r="M135" s="19">
        <v>-25</v>
      </c>
      <c r="N135" s="8">
        <f t="shared" si="315"/>
        <v>-7500</v>
      </c>
    </row>
    <row r="136" spans="1:14">
      <c r="A136" s="18">
        <v>43266</v>
      </c>
      <c r="B136" s="5" t="s">
        <v>21</v>
      </c>
      <c r="C136" s="5">
        <v>100</v>
      </c>
      <c r="D136" s="5" t="s">
        <v>17</v>
      </c>
      <c r="E136" s="5">
        <v>3</v>
      </c>
      <c r="F136" s="5">
        <v>4525</v>
      </c>
      <c r="G136" s="5">
        <v>4555</v>
      </c>
      <c r="H136" s="5" t="s">
        <v>15</v>
      </c>
      <c r="I136" s="5" t="s">
        <v>15</v>
      </c>
      <c r="J136" s="8">
        <f t="shared" ref="J136" si="316">(IF(D136="SHORT", F136-G136, G136-F136)*C136)*E136</f>
        <v>9000</v>
      </c>
      <c r="K136" s="8">
        <f t="shared" ref="K136" si="317">(IF(D136="SHORT",IF(H136="-","0",G136-H136),IF(D136="LONG",IF(H136="-","0",H136-G136)))*C136)*E136</f>
        <v>0</v>
      </c>
      <c r="L136" s="8">
        <f t="shared" ref="L136" si="318">(IF(D136="SHORT",IF(I136="-","0",H136-I136),IF(D136="LONG",IF(I136="-","0",I136-H136)))*C136)*E136</f>
        <v>0</v>
      </c>
      <c r="M136" s="5">
        <v>30</v>
      </c>
      <c r="N136" s="8">
        <f t="shared" ref="N136" si="319">(M136*C136*E136)</f>
        <v>9000</v>
      </c>
    </row>
    <row r="137" spans="1:14">
      <c r="A137" s="18">
        <v>43263</v>
      </c>
      <c r="B137" s="5" t="s">
        <v>21</v>
      </c>
      <c r="C137" s="5">
        <v>100</v>
      </c>
      <c r="D137" s="5" t="s">
        <v>18</v>
      </c>
      <c r="E137" s="5">
        <v>3</v>
      </c>
      <c r="F137" s="5">
        <v>4480</v>
      </c>
      <c r="G137" s="5">
        <v>4450</v>
      </c>
      <c r="H137" s="5" t="s">
        <v>15</v>
      </c>
      <c r="I137" s="5" t="s">
        <v>15</v>
      </c>
      <c r="J137" s="8">
        <f t="shared" ref="J137" si="320">(IF(D137="SHORT", F137-G137, G137-F137)*C137)*E137</f>
        <v>9000</v>
      </c>
      <c r="K137" s="8">
        <f t="shared" ref="K137" si="321">(IF(D137="SHORT",IF(H137="-","0",G137-H137),IF(D137="LONG",IF(H137="-","0",H137-G137)))*C137)*E137</f>
        <v>0</v>
      </c>
      <c r="L137" s="8">
        <f t="shared" ref="L137" si="322">(IF(D137="SHORT",IF(I137="-","0",H137-I137),IF(D137="LONG",IF(I137="-","0",I137-H137)))*C137)*E137</f>
        <v>0</v>
      </c>
      <c r="M137" s="5">
        <v>30</v>
      </c>
      <c r="N137" s="8">
        <f t="shared" ref="N137" si="323">(M137*C137*E137)</f>
        <v>9000</v>
      </c>
    </row>
    <row r="138" spans="1:14">
      <c r="A138" s="18">
        <v>43262</v>
      </c>
      <c r="B138" s="5" t="s">
        <v>21</v>
      </c>
      <c r="C138" s="5">
        <v>100</v>
      </c>
      <c r="D138" s="5" t="s">
        <v>18</v>
      </c>
      <c r="E138" s="5">
        <v>3</v>
      </c>
      <c r="F138" s="5">
        <v>4400</v>
      </c>
      <c r="G138" s="5">
        <v>4427</v>
      </c>
      <c r="H138" s="5" t="s">
        <v>15</v>
      </c>
      <c r="I138" s="5" t="s">
        <v>15</v>
      </c>
      <c r="J138" s="8">
        <f t="shared" ref="J138" si="324">(IF(D138="SHORT", F138-G138, G138-F138)*C138)*E138</f>
        <v>-8100</v>
      </c>
      <c r="K138" s="8">
        <f t="shared" ref="K138" si="325">(IF(D138="SHORT",IF(H138="-","0",G138-H138),IF(D138="LONG",IF(H138="-","0",H138-G138)))*C138)*E138</f>
        <v>0</v>
      </c>
      <c r="L138" s="8">
        <f t="shared" ref="L138" si="326">(IF(D138="SHORT",IF(I138="-","0",H138-I138),IF(D138="LONG",IF(I138="-","0",I138-H138)))*C138)*E138</f>
        <v>0</v>
      </c>
      <c r="M138" s="19">
        <v>-27</v>
      </c>
      <c r="N138" s="8">
        <f t="shared" ref="N138" si="327">(M138*C138*E138)</f>
        <v>-8100</v>
      </c>
    </row>
    <row r="139" spans="1:14">
      <c r="A139" s="18">
        <v>43259</v>
      </c>
      <c r="B139" s="5" t="s">
        <v>21</v>
      </c>
      <c r="C139" s="5">
        <v>100</v>
      </c>
      <c r="D139" s="5" t="s">
        <v>17</v>
      </c>
      <c r="E139" s="5">
        <v>3</v>
      </c>
      <c r="F139" s="5">
        <v>4440</v>
      </c>
      <c r="G139" s="5">
        <v>4470</v>
      </c>
      <c r="H139" s="5" t="s">
        <v>15</v>
      </c>
      <c r="I139" s="5" t="s">
        <v>15</v>
      </c>
      <c r="J139" s="8">
        <f t="shared" ref="J139" si="328">(IF(D139="SHORT", F139-G139, G139-F139)*C139)*E139</f>
        <v>9000</v>
      </c>
      <c r="K139" s="8">
        <f t="shared" ref="K139" si="329">(IF(D139="SHORT",IF(H139="-","0",G139-H139),IF(D139="LONG",IF(H139="-","0",H139-G139)))*C139)*E139</f>
        <v>0</v>
      </c>
      <c r="L139" s="8">
        <f t="shared" ref="L139" si="330">(IF(D139="SHORT",IF(I139="-","0",H139-I139),IF(D139="LONG",IF(I139="-","0",I139-H139)))*C139)*E139</f>
        <v>0</v>
      </c>
      <c r="M139" s="5">
        <v>30</v>
      </c>
      <c r="N139" s="8">
        <f t="shared" ref="N139" si="331">(M139*C139*E139)</f>
        <v>9000</v>
      </c>
    </row>
    <row r="140" spans="1:14">
      <c r="A140" s="18">
        <v>43258</v>
      </c>
      <c r="B140" s="5" t="s">
        <v>21</v>
      </c>
      <c r="C140" s="5">
        <v>100</v>
      </c>
      <c r="D140" s="5" t="s">
        <v>18</v>
      </c>
      <c r="E140" s="5">
        <v>3</v>
      </c>
      <c r="F140" s="5">
        <v>4400</v>
      </c>
      <c r="G140" s="5">
        <v>4430</v>
      </c>
      <c r="H140" s="5" t="s">
        <v>15</v>
      </c>
      <c r="I140" s="5" t="s">
        <v>15</v>
      </c>
      <c r="J140" s="8">
        <f t="shared" ref="J140" si="332">(IF(D140="SHORT", F140-G140, G140-F140)*C140)*E140</f>
        <v>-9000</v>
      </c>
      <c r="K140" s="8">
        <f t="shared" ref="K140" si="333">(IF(D140="SHORT",IF(H140="-","0",G140-H140),IF(D140="LONG",IF(H140="-","0",H140-G140)))*C140)*E140</f>
        <v>0</v>
      </c>
      <c r="L140" s="8">
        <f t="shared" ref="L140" si="334">(IF(D140="SHORT",IF(I140="-","0",H140-I140),IF(D140="LONG",IF(I140="-","0",I140-H140)))*C140)*E140</f>
        <v>0</v>
      </c>
      <c r="M140" s="19">
        <v>-30</v>
      </c>
      <c r="N140" s="8">
        <f t="shared" ref="N140" si="335">(M140*C140*E140)</f>
        <v>-9000</v>
      </c>
    </row>
    <row r="141" spans="1:14">
      <c r="A141" s="18">
        <v>43257</v>
      </c>
      <c r="B141" s="5" t="s">
        <v>21</v>
      </c>
      <c r="C141" s="5">
        <v>100</v>
      </c>
      <c r="D141" s="5" t="s">
        <v>17</v>
      </c>
      <c r="E141" s="5">
        <v>3</v>
      </c>
      <c r="F141" s="5">
        <v>4360</v>
      </c>
      <c r="G141" s="5">
        <v>4385</v>
      </c>
      <c r="H141" s="5" t="s">
        <v>15</v>
      </c>
      <c r="I141" s="5" t="s">
        <v>15</v>
      </c>
      <c r="J141" s="8">
        <f t="shared" ref="J141" si="336">(IF(D141="SHORT", F141-G141, G141-F141)*C141)*E141</f>
        <v>7500</v>
      </c>
      <c r="K141" s="8">
        <f t="shared" ref="K141" si="337">(IF(D141="SHORT",IF(H141="-","0",G141-H141),IF(D141="LONG",IF(H141="-","0",H141-G141)))*C141)*E141</f>
        <v>0</v>
      </c>
      <c r="L141" s="8">
        <f t="shared" ref="L141" si="338">(IF(D141="SHORT",IF(I141="-","0",H141-I141),IF(D141="LONG",IF(I141="-","0",I141-H141)))*C141)*E141</f>
        <v>0</v>
      </c>
      <c r="M141" s="5">
        <v>25</v>
      </c>
      <c r="N141" s="8">
        <f t="shared" ref="N141" si="339">(M141*C141*E141)</f>
        <v>7500</v>
      </c>
    </row>
    <row r="142" spans="1:14">
      <c r="A142" s="18">
        <v>43256</v>
      </c>
      <c r="B142" s="5" t="s">
        <v>21</v>
      </c>
      <c r="C142" s="5">
        <v>100</v>
      </c>
      <c r="D142" s="5" t="s">
        <v>18</v>
      </c>
      <c r="E142" s="5">
        <v>3</v>
      </c>
      <c r="F142" s="5">
        <v>4380</v>
      </c>
      <c r="G142" s="5">
        <v>4350</v>
      </c>
      <c r="H142" s="5">
        <v>4320</v>
      </c>
      <c r="I142" s="5" t="s">
        <v>15</v>
      </c>
      <c r="J142" s="8">
        <f t="shared" ref="J142" si="340">(IF(D142="SHORT", F142-G142, G142-F142)*C142)*E142</f>
        <v>9000</v>
      </c>
      <c r="K142" s="8">
        <f t="shared" ref="K142" si="341">(IF(D142="SHORT",IF(H142="-","0",G142-H142),IF(D142="LONG",IF(H142="-","0",H142-G142)))*C142)*E142</f>
        <v>9000</v>
      </c>
      <c r="L142" s="8">
        <f t="shared" ref="L142" si="342">(IF(D142="SHORT",IF(I142="-","0",H142-I142),IF(D142="LONG",IF(I142="-","0",I142-H142)))*C142)*E142</f>
        <v>0</v>
      </c>
      <c r="M142" s="5">
        <v>60</v>
      </c>
      <c r="N142" s="8">
        <f t="shared" ref="N142" si="343">(M142*C142*E142)</f>
        <v>18000</v>
      </c>
    </row>
    <row r="143" spans="1:14">
      <c r="A143" s="18">
        <v>43255</v>
      </c>
      <c r="B143" s="5" t="s">
        <v>21</v>
      </c>
      <c r="C143" s="5">
        <v>100</v>
      </c>
      <c r="D143" s="5" t="s">
        <v>18</v>
      </c>
      <c r="E143" s="5">
        <v>3</v>
      </c>
      <c r="F143" s="5">
        <v>4425</v>
      </c>
      <c r="G143" s="5">
        <v>4395</v>
      </c>
      <c r="H143" s="5">
        <v>4365</v>
      </c>
      <c r="I143" s="5" t="s">
        <v>15</v>
      </c>
      <c r="J143" s="8">
        <f t="shared" ref="J143" si="344">(IF(D143="SHORT", F143-G143, G143-F143)*C143)*E143</f>
        <v>9000</v>
      </c>
      <c r="K143" s="8">
        <f t="shared" ref="K143" si="345">(IF(D143="SHORT",IF(H143="-","0",G143-H143),IF(D143="LONG",IF(H143="-","0",H143-G143)))*C143)*E143</f>
        <v>9000</v>
      </c>
      <c r="L143" s="8">
        <f t="shared" ref="L143" si="346">(IF(D143="SHORT",IF(I143="-","0",H143-I143),IF(D143="LONG",IF(I143="-","0",I143-H143)))*C143)*E143</f>
        <v>0</v>
      </c>
      <c r="M143" s="5">
        <v>60</v>
      </c>
      <c r="N143" s="8">
        <f t="shared" ref="N143" si="347">(M143*C143*E143)</f>
        <v>18000</v>
      </c>
    </row>
    <row r="144" spans="1:14">
      <c r="A144" s="18">
        <v>43252</v>
      </c>
      <c r="B144" s="5" t="s">
        <v>21</v>
      </c>
      <c r="C144" s="5">
        <v>100</v>
      </c>
      <c r="D144" s="5" t="s">
        <v>18</v>
      </c>
      <c r="E144" s="5">
        <v>3</v>
      </c>
      <c r="F144" s="5">
        <v>4490</v>
      </c>
      <c r="G144" s="5">
        <v>4460</v>
      </c>
      <c r="H144" s="5">
        <v>4430</v>
      </c>
      <c r="I144" s="5" t="s">
        <v>15</v>
      </c>
      <c r="J144" s="8">
        <f t="shared" ref="J144" si="348">(IF(D144="SHORT", F144-G144, G144-F144)*C144)*E144</f>
        <v>9000</v>
      </c>
      <c r="K144" s="8">
        <f t="shared" ref="K144" si="349">(IF(D144="SHORT",IF(H144="-","0",G144-H144),IF(D144="LONG",IF(H144="-","0",H144-G144)))*C144)*E144</f>
        <v>9000</v>
      </c>
      <c r="L144" s="8">
        <f t="shared" ref="L144" si="350">(IF(D144="SHORT",IF(I144="-","0",H144-I144),IF(D144="LONG",IF(I144="-","0",I144-H144)))*C144)*E144</f>
        <v>0</v>
      </c>
      <c r="M144" s="5">
        <v>60</v>
      </c>
      <c r="N144" s="8">
        <f t="shared" ref="N144" si="351">(M144*C144*E144)</f>
        <v>18000</v>
      </c>
    </row>
    <row r="145" spans="1:14">
      <c r="A145" s="18">
        <v>43251</v>
      </c>
      <c r="B145" s="5" t="s">
        <v>21</v>
      </c>
      <c r="C145" s="5">
        <v>100</v>
      </c>
      <c r="D145" s="5" t="s">
        <v>18</v>
      </c>
      <c r="E145" s="5">
        <v>3</v>
      </c>
      <c r="F145" s="5">
        <v>4574</v>
      </c>
      <c r="G145" s="5">
        <v>4545</v>
      </c>
      <c r="H145" s="5">
        <v>4515</v>
      </c>
      <c r="I145" s="5" t="s">
        <v>15</v>
      </c>
      <c r="J145" s="8">
        <f t="shared" ref="J145" si="352">(IF(D145="SHORT", F145-G145, G145-F145)*C145)*E145</f>
        <v>8700</v>
      </c>
      <c r="K145" s="8">
        <f t="shared" ref="K145" si="353">(IF(D145="SHORT",IF(H145="-","0",G145-H145),IF(D145="LONG",IF(H145="-","0",H145-G145)))*C145)*E145</f>
        <v>9000</v>
      </c>
      <c r="L145" s="8">
        <f t="shared" ref="L145" si="354">(IF(D145="SHORT",IF(I145="-","0",H145-I145),IF(D145="LONG",IF(I145="-","0",I145-H145)))*C145)*E145</f>
        <v>0</v>
      </c>
      <c r="M145" s="5">
        <v>59</v>
      </c>
      <c r="N145" s="8">
        <f t="shared" ref="N145" si="355">(M145*C145*E145)</f>
        <v>17700</v>
      </c>
    </row>
    <row r="146" spans="1:14">
      <c r="A146" s="18">
        <v>43249</v>
      </c>
      <c r="B146" s="5" t="s">
        <v>21</v>
      </c>
      <c r="C146" s="5">
        <v>100</v>
      </c>
      <c r="D146" s="5" t="s">
        <v>17</v>
      </c>
      <c r="E146" s="5">
        <v>3</v>
      </c>
      <c r="F146" s="5">
        <v>4535</v>
      </c>
      <c r="G146" s="5">
        <v>4505</v>
      </c>
      <c r="H146" s="5" t="s">
        <v>15</v>
      </c>
      <c r="I146" s="5" t="s">
        <v>15</v>
      </c>
      <c r="J146" s="8">
        <f t="shared" ref="J146" si="356">(IF(D146="SHORT", F146-G146, G146-F146)*C146)*E146</f>
        <v>-9000</v>
      </c>
      <c r="K146" s="8">
        <f t="shared" ref="K146" si="357">(IF(D146="SHORT",IF(H146="-","0",G146-H146),IF(D146="LONG",IF(H146="-","0",H146-G146)))*C146)*E146</f>
        <v>0</v>
      </c>
      <c r="L146" s="8">
        <f t="shared" ref="L146" si="358">(IF(D146="SHORT",IF(I146="-","0",H146-I146),IF(D146="LONG",IF(I146="-","0",I146-H146)))*C146)*E146</f>
        <v>0</v>
      </c>
      <c r="M146" s="19">
        <v>-30</v>
      </c>
      <c r="N146" s="8">
        <f t="shared" ref="N146" si="359">(M146*C146*E146)</f>
        <v>-9000</v>
      </c>
    </row>
    <row r="147" spans="1:14">
      <c r="A147" s="18">
        <v>43248</v>
      </c>
      <c r="B147" s="5" t="s">
        <v>21</v>
      </c>
      <c r="C147" s="5">
        <v>100</v>
      </c>
      <c r="D147" s="5" t="s">
        <v>17</v>
      </c>
      <c r="E147" s="5">
        <v>3</v>
      </c>
      <c r="F147" s="5">
        <v>4520</v>
      </c>
      <c r="G147" s="5">
        <v>4490</v>
      </c>
      <c r="H147" s="5" t="s">
        <v>15</v>
      </c>
      <c r="I147" s="5" t="s">
        <v>15</v>
      </c>
      <c r="J147" s="8">
        <f t="shared" ref="J147" si="360">(IF(D147="SHORT", F147-G147, G147-F147)*C147)*E147</f>
        <v>-9000</v>
      </c>
      <c r="K147" s="8">
        <f t="shared" ref="K147" si="361">(IF(D147="SHORT",IF(H147="-","0",G147-H147),IF(D147="LONG",IF(H147="-","0",H147-G147)))*C147)*E147</f>
        <v>0</v>
      </c>
      <c r="L147" s="8">
        <f t="shared" ref="L147" si="362">(IF(D147="SHORT",IF(I147="-","0",H147-I147),IF(D147="LONG",IF(I147="-","0",I147-H147)))*C147)*E147</f>
        <v>0</v>
      </c>
      <c r="M147" s="19">
        <v>-30</v>
      </c>
      <c r="N147" s="8">
        <f t="shared" ref="N147" si="363">(M147*C147*E147)</f>
        <v>-9000</v>
      </c>
    </row>
    <row r="148" spans="1:14">
      <c r="A148" s="18">
        <v>43245</v>
      </c>
      <c r="B148" s="5" t="s">
        <v>21</v>
      </c>
      <c r="C148" s="5">
        <v>100</v>
      </c>
      <c r="D148" s="5" t="s">
        <v>18</v>
      </c>
      <c r="E148" s="5">
        <v>3</v>
      </c>
      <c r="F148" s="5">
        <v>4780</v>
      </c>
      <c r="G148" s="5">
        <v>4755</v>
      </c>
      <c r="H148" s="5">
        <v>4725</v>
      </c>
      <c r="I148" s="5" t="s">
        <v>15</v>
      </c>
      <c r="J148" s="8">
        <f t="shared" ref="J148" si="364">(IF(D148="SHORT", F148-G148, G148-F148)*C148)*E148</f>
        <v>7500</v>
      </c>
      <c r="K148" s="8">
        <f t="shared" ref="K148" si="365">(IF(D148="SHORT",IF(H148="-","0",G148-H148),IF(D148="LONG",IF(H148="-","0",H148-G148)))*C148)*E148</f>
        <v>9000</v>
      </c>
      <c r="L148" s="8">
        <f t="shared" ref="L148" si="366">(IF(D148="SHORT",IF(I148="-","0",H148-I148),IF(D148="LONG",IF(I148="-","0",I148-H148)))*C148)*E148</f>
        <v>0</v>
      </c>
      <c r="M148" s="5">
        <v>55</v>
      </c>
      <c r="N148" s="8">
        <f t="shared" ref="N148" si="367">(M148*C148*E148)</f>
        <v>16500</v>
      </c>
    </row>
    <row r="149" spans="1:14">
      <c r="A149" s="18">
        <v>43243</v>
      </c>
      <c r="B149" s="5" t="s">
        <v>21</v>
      </c>
      <c r="C149" s="5">
        <v>100</v>
      </c>
      <c r="D149" s="5" t="s">
        <v>17</v>
      </c>
      <c r="E149" s="5">
        <v>3</v>
      </c>
      <c r="F149" s="5">
        <v>4920</v>
      </c>
      <c r="G149" s="5">
        <v>4945</v>
      </c>
      <c r="H149" s="5" t="s">
        <v>15</v>
      </c>
      <c r="I149" s="5" t="s">
        <v>15</v>
      </c>
      <c r="J149" s="8">
        <f t="shared" ref="J149" si="368">(IF(D149="SHORT", F149-G149, G149-F149)*C149)*E149</f>
        <v>7500</v>
      </c>
      <c r="K149" s="8">
        <f t="shared" ref="K149" si="369">(IF(D149="SHORT",IF(H149="-","0",G149-H149),IF(D149="LONG",IF(H149="-","0",H149-G149)))*C149)*E149</f>
        <v>0</v>
      </c>
      <c r="L149" s="8">
        <f t="shared" ref="L149" si="370">(IF(D149="SHORT",IF(I149="-","0",H149-I149),IF(D149="LONG",IF(I149="-","0",I149-H149)))*C149)*E149</f>
        <v>0</v>
      </c>
      <c r="M149" s="5">
        <v>25</v>
      </c>
      <c r="N149" s="8">
        <f t="shared" ref="N149" si="371">(M149*C149*E149)</f>
        <v>7500</v>
      </c>
    </row>
    <row r="150" spans="1:14">
      <c r="A150" s="18">
        <v>43242</v>
      </c>
      <c r="B150" s="5" t="s">
        <v>21</v>
      </c>
      <c r="C150" s="5">
        <v>100</v>
      </c>
      <c r="D150" s="5" t="s">
        <v>17</v>
      </c>
      <c r="E150" s="5">
        <v>3</v>
      </c>
      <c r="F150" s="5">
        <v>4940</v>
      </c>
      <c r="G150" s="5">
        <v>4970</v>
      </c>
      <c r="H150" s="5" t="s">
        <v>15</v>
      </c>
      <c r="I150" s="5" t="s">
        <v>15</v>
      </c>
      <c r="J150" s="8">
        <f t="shared" ref="J150" si="372">(IF(D150="SHORT", F150-G150, G150-F150)*C150)*E150</f>
        <v>9000</v>
      </c>
      <c r="K150" s="8">
        <f t="shared" ref="K150" si="373">(IF(D150="SHORT",IF(H150="-","0",G150-H150),IF(D150="LONG",IF(H150="-","0",H150-G150)))*C150)*E150</f>
        <v>0</v>
      </c>
      <c r="L150" s="8">
        <f t="shared" ref="L150" si="374">(IF(D150="SHORT",IF(I150="-","0",H150-I150),IF(D150="LONG",IF(I150="-","0",I150-H150)))*C150)*E150</f>
        <v>0</v>
      </c>
      <c r="M150" s="5">
        <v>30</v>
      </c>
      <c r="N150" s="8">
        <f t="shared" ref="N150" si="375">(M150*C150*E150)</f>
        <v>9000</v>
      </c>
    </row>
    <row r="151" spans="1:14">
      <c r="A151" s="18">
        <v>43241</v>
      </c>
      <c r="B151" s="5" t="s">
        <v>21</v>
      </c>
      <c r="C151" s="5">
        <v>100</v>
      </c>
      <c r="D151" s="5" t="s">
        <v>17</v>
      </c>
      <c r="E151" s="5">
        <v>3</v>
      </c>
      <c r="F151" s="5">
        <v>4877</v>
      </c>
      <c r="G151" s="5">
        <v>4905</v>
      </c>
      <c r="H151" s="5">
        <v>4935</v>
      </c>
      <c r="I151" s="5" t="s">
        <v>15</v>
      </c>
      <c r="J151" s="8">
        <f t="shared" ref="J151" si="376">(IF(D151="SHORT", F151-G151, G151-F151)*C151)*E151</f>
        <v>8400</v>
      </c>
      <c r="K151" s="8">
        <f t="shared" ref="K151" si="377">(IF(D151="SHORT",IF(H151="-","0",G151-H151),IF(D151="LONG",IF(H151="-","0",H151-G151)))*C151)*E151</f>
        <v>9000</v>
      </c>
      <c r="L151" s="8">
        <f t="shared" ref="L151" si="378">(IF(D151="SHORT",IF(I151="-","0",H151-I151),IF(D151="LONG",IF(I151="-","0",I151-H151)))*C151)*E151</f>
        <v>0</v>
      </c>
      <c r="M151" s="5">
        <v>58</v>
      </c>
      <c r="N151" s="8">
        <f t="shared" ref="N151" si="379">(M151*C151*E151)</f>
        <v>17400</v>
      </c>
    </row>
    <row r="152" spans="1:14">
      <c r="A152" s="18">
        <v>43238</v>
      </c>
      <c r="B152" s="5" t="s">
        <v>21</v>
      </c>
      <c r="C152" s="5">
        <v>100</v>
      </c>
      <c r="D152" s="5" t="s">
        <v>18</v>
      </c>
      <c r="E152" s="5">
        <v>3</v>
      </c>
      <c r="F152" s="5">
        <v>4875</v>
      </c>
      <c r="G152" s="5">
        <v>4845</v>
      </c>
      <c r="H152" s="5" t="s">
        <v>15</v>
      </c>
      <c r="I152" s="5" t="s">
        <v>15</v>
      </c>
      <c r="J152" s="8">
        <f t="shared" ref="J152" si="380">(IF(D152="SHORT", F152-G152, G152-F152)*C152)*E152</f>
        <v>9000</v>
      </c>
      <c r="K152" s="8">
        <f t="shared" ref="K152" si="381">(IF(D152="SHORT",IF(H152="-","0",G152-H152),IF(D152="LONG",IF(H152="-","0",H152-G152)))*C152)*E152</f>
        <v>0</v>
      </c>
      <c r="L152" s="8">
        <f t="shared" ref="L152" si="382">(IF(D152="SHORT",IF(I152="-","0",H152-I152),IF(D152="LONG",IF(I152="-","0",I152-H152)))*C152)*E152</f>
        <v>0</v>
      </c>
      <c r="M152" s="5">
        <v>30</v>
      </c>
      <c r="N152" s="8">
        <f t="shared" ref="N152" si="383">(M152*C152*E152)</f>
        <v>9000</v>
      </c>
    </row>
    <row r="153" spans="1:14">
      <c r="A153" s="18">
        <v>43237</v>
      </c>
      <c r="B153" s="5" t="s">
        <v>21</v>
      </c>
      <c r="C153" s="5">
        <v>100</v>
      </c>
      <c r="D153" s="5" t="s">
        <v>17</v>
      </c>
      <c r="E153" s="5">
        <v>3</v>
      </c>
      <c r="F153" s="5">
        <v>4870</v>
      </c>
      <c r="G153" s="5">
        <v>4899</v>
      </c>
      <c r="H153" s="5" t="s">
        <v>15</v>
      </c>
      <c r="I153" s="5" t="s">
        <v>15</v>
      </c>
      <c r="J153" s="8">
        <f t="shared" ref="J153" si="384">(IF(D153="SHORT", F153-G153, G153-F153)*C153)*E153</f>
        <v>8700</v>
      </c>
      <c r="K153" s="8">
        <f t="shared" ref="K153" si="385">(IF(D153="SHORT",IF(H153="-","0",G153-H153),IF(D153="LONG",IF(H153="-","0",H153-G153)))*C153)*E153</f>
        <v>0</v>
      </c>
      <c r="L153" s="8">
        <f t="shared" ref="L153" si="386">(IF(D153="SHORT",IF(I153="-","0",H153-I153),IF(D153="LONG",IF(I153="-","0",I153-H153)))*C153)*E153</f>
        <v>0</v>
      </c>
      <c r="M153" s="5">
        <v>29</v>
      </c>
      <c r="N153" s="8">
        <f t="shared" ref="N153" si="387">(M153*C153*E153)</f>
        <v>8700</v>
      </c>
    </row>
    <row r="154" spans="1:14">
      <c r="A154" s="18">
        <v>43235</v>
      </c>
      <c r="B154" s="5" t="s">
        <v>21</v>
      </c>
      <c r="C154" s="5">
        <v>100</v>
      </c>
      <c r="D154" s="5" t="s">
        <v>17</v>
      </c>
      <c r="E154" s="5">
        <v>3</v>
      </c>
      <c r="F154" s="5">
        <v>4865</v>
      </c>
      <c r="G154" s="5">
        <v>4835</v>
      </c>
      <c r="H154" s="5" t="s">
        <v>15</v>
      </c>
      <c r="I154" s="5" t="s">
        <v>15</v>
      </c>
      <c r="J154" s="8">
        <f t="shared" ref="J154:J155" si="388">(IF(D154="SHORT", F154-G154, G154-F154)*C154)*E154</f>
        <v>-9000</v>
      </c>
      <c r="K154" s="8">
        <f t="shared" ref="K154:K155" si="389">(IF(D154="SHORT",IF(H154="-","0",G154-H154),IF(D154="LONG",IF(H154="-","0",H154-G154)))*C154)*E154</f>
        <v>0</v>
      </c>
      <c r="L154" s="8">
        <f t="shared" ref="L154:L155" si="390">(IF(D154="SHORT",IF(I154="-","0",H154-I154),IF(D154="LONG",IF(I154="-","0",I154-H154)))*C154)*E154</f>
        <v>0</v>
      </c>
      <c r="M154" s="19">
        <v>-30</v>
      </c>
      <c r="N154" s="8">
        <f t="shared" ref="N154:N155" si="391">(M154*C154*E154)</f>
        <v>-9000</v>
      </c>
    </row>
    <row r="155" spans="1:14">
      <c r="A155" s="18">
        <v>43234</v>
      </c>
      <c r="B155" s="5" t="s">
        <v>21</v>
      </c>
      <c r="C155" s="5">
        <v>100</v>
      </c>
      <c r="D155" s="5" t="s">
        <v>17</v>
      </c>
      <c r="E155" s="5">
        <v>3</v>
      </c>
      <c r="F155" s="5">
        <v>4755</v>
      </c>
      <c r="G155" s="5">
        <v>4785</v>
      </c>
      <c r="H155" s="5">
        <v>4815</v>
      </c>
      <c r="I155" s="5" t="s">
        <v>15</v>
      </c>
      <c r="J155" s="8">
        <f t="shared" si="388"/>
        <v>9000</v>
      </c>
      <c r="K155" s="8">
        <f t="shared" si="389"/>
        <v>9000</v>
      </c>
      <c r="L155" s="8">
        <f t="shared" si="390"/>
        <v>0</v>
      </c>
      <c r="M155" s="5">
        <v>60</v>
      </c>
      <c r="N155" s="8">
        <f t="shared" si="391"/>
        <v>18000</v>
      </c>
    </row>
    <row r="156" spans="1:14">
      <c r="A156" s="18">
        <v>43230</v>
      </c>
      <c r="B156" s="5" t="s">
        <v>21</v>
      </c>
      <c r="C156" s="5">
        <v>100</v>
      </c>
      <c r="D156" s="5" t="s">
        <v>17</v>
      </c>
      <c r="E156" s="5">
        <v>3</v>
      </c>
      <c r="F156" s="5">
        <v>4810</v>
      </c>
      <c r="G156" s="5">
        <v>4780</v>
      </c>
      <c r="H156" s="5" t="s">
        <v>15</v>
      </c>
      <c r="I156" s="5" t="s">
        <v>15</v>
      </c>
      <c r="J156" s="8">
        <f t="shared" ref="J156" si="392">(IF(D156="SHORT", F156-G156, G156-F156)*C156)*E156</f>
        <v>-9000</v>
      </c>
      <c r="K156" s="8">
        <f t="shared" ref="K156" si="393">(IF(D156="SHORT",IF(H156="-","0",G156-H156),IF(D156="LONG",IF(H156="-","0",H156-G156)))*C156)*E156</f>
        <v>0</v>
      </c>
      <c r="L156" s="8">
        <f t="shared" ref="L156" si="394">(IF(D156="SHORT",IF(I156="-","0",H156-I156),IF(D156="LONG",IF(I156="-","0",I156-H156)))*C156)*E156</f>
        <v>0</v>
      </c>
      <c r="M156" s="19">
        <v>-30</v>
      </c>
      <c r="N156" s="8">
        <f t="shared" ref="N156" si="395">(M156*C156*E156)</f>
        <v>-9000</v>
      </c>
    </row>
    <row r="157" spans="1:14">
      <c r="A157" s="18">
        <v>43228</v>
      </c>
      <c r="B157" s="5" t="s">
        <v>21</v>
      </c>
      <c r="C157" s="5">
        <v>100</v>
      </c>
      <c r="D157" s="5" t="s">
        <v>17</v>
      </c>
      <c r="E157" s="5">
        <v>3</v>
      </c>
      <c r="F157" s="5">
        <v>4680</v>
      </c>
      <c r="G157" s="5">
        <v>4710</v>
      </c>
      <c r="H157" s="5">
        <v>4730</v>
      </c>
      <c r="I157" s="5" t="s">
        <v>15</v>
      </c>
      <c r="J157" s="8">
        <f t="shared" ref="J157" si="396">(IF(D157="SHORT", F157-G157, G157-F157)*C157)*E157</f>
        <v>9000</v>
      </c>
      <c r="K157" s="8">
        <f t="shared" ref="K157" si="397">(IF(D157="SHORT",IF(H157="-","0",G157-H157),IF(D157="LONG",IF(H157="-","0",H157-G157)))*C157)*E157</f>
        <v>6000</v>
      </c>
      <c r="L157" s="8">
        <f t="shared" ref="L157" si="398">(IF(D157="SHORT",IF(I157="-","0",H157-I157),IF(D157="LONG",IF(I157="-","0",I157-H157)))*C157)*E157</f>
        <v>0</v>
      </c>
      <c r="M157" s="5">
        <v>50</v>
      </c>
      <c r="N157" s="8">
        <f t="shared" ref="N157" si="399">(M157*C157*E157)</f>
        <v>15000</v>
      </c>
    </row>
    <row r="158" spans="1:14">
      <c r="A158" s="18">
        <v>43227</v>
      </c>
      <c r="B158" s="5" t="s">
        <v>21</v>
      </c>
      <c r="C158" s="5">
        <v>100</v>
      </c>
      <c r="D158" s="5" t="s">
        <v>17</v>
      </c>
      <c r="E158" s="5">
        <v>3</v>
      </c>
      <c r="F158" s="5">
        <v>4730</v>
      </c>
      <c r="G158" s="5">
        <v>4760</v>
      </c>
      <c r="H158" s="5" t="s">
        <v>15</v>
      </c>
      <c r="I158" s="5" t="s">
        <v>15</v>
      </c>
      <c r="J158" s="8">
        <f t="shared" ref="J158" si="400">(IF(D158="SHORT", F158-G158, G158-F158)*C158)*E158</f>
        <v>9000</v>
      </c>
      <c r="K158" s="8">
        <f t="shared" ref="K158" si="401">(IF(D158="SHORT",IF(H158="-","0",G158-H158),IF(D158="LONG",IF(H158="-","0",H158-G158)))*C158)*E158</f>
        <v>0</v>
      </c>
      <c r="L158" s="8">
        <f t="shared" ref="L158" si="402">(IF(D158="SHORT",IF(I158="-","0",H158-I158),IF(D158="LONG",IF(I158="-","0",I158-H158)))*C158)*E158</f>
        <v>0</v>
      </c>
      <c r="M158" s="5">
        <v>30</v>
      </c>
      <c r="N158" s="8">
        <f t="shared" ref="N158" si="403">(M158*C158*E158)</f>
        <v>9000</v>
      </c>
    </row>
    <row r="159" spans="1:14">
      <c r="A159" s="18">
        <v>43224</v>
      </c>
      <c r="B159" s="5" t="s">
        <v>21</v>
      </c>
      <c r="C159" s="5">
        <v>100</v>
      </c>
      <c r="D159" s="5" t="s">
        <v>17</v>
      </c>
      <c r="E159" s="5">
        <v>3</v>
      </c>
      <c r="F159" s="5">
        <v>4590</v>
      </c>
      <c r="G159" s="5">
        <v>4620</v>
      </c>
      <c r="H159" s="5">
        <v>4650</v>
      </c>
      <c r="I159" s="5" t="s">
        <v>15</v>
      </c>
      <c r="J159" s="8">
        <f t="shared" ref="J159:J160" si="404">(IF(D159="SHORT", F159-G159, G159-F159)*C159)*E159</f>
        <v>9000</v>
      </c>
      <c r="K159" s="8">
        <f t="shared" ref="K159:K160" si="405">(IF(D159="SHORT",IF(H159="-","0",G159-H159),IF(D159="LONG",IF(H159="-","0",H159-G159)))*C159)*E159</f>
        <v>9000</v>
      </c>
      <c r="L159" s="8">
        <f t="shared" ref="L159:L160" si="406">(IF(D159="SHORT",IF(I159="-","0",H159-I159),IF(D159="LONG",IF(I159="-","0",I159-H159)))*C159)*E159</f>
        <v>0</v>
      </c>
      <c r="M159" s="5">
        <v>60</v>
      </c>
      <c r="N159" s="8">
        <f t="shared" ref="N159:N160" si="407">(M159*C159*E159)</f>
        <v>18000</v>
      </c>
    </row>
    <row r="160" spans="1:14">
      <c r="A160" s="18">
        <v>43223</v>
      </c>
      <c r="B160" s="5" t="s">
        <v>21</v>
      </c>
      <c r="C160" s="5">
        <v>100</v>
      </c>
      <c r="D160" s="5" t="s">
        <v>18</v>
      </c>
      <c r="E160" s="5">
        <v>3</v>
      </c>
      <c r="F160" s="5">
        <v>4535</v>
      </c>
      <c r="G160" s="5">
        <v>4500</v>
      </c>
      <c r="H160" s="5" t="s">
        <v>15</v>
      </c>
      <c r="I160" s="5" t="s">
        <v>15</v>
      </c>
      <c r="J160" s="8">
        <f t="shared" si="404"/>
        <v>10500</v>
      </c>
      <c r="K160" s="8">
        <f t="shared" si="405"/>
        <v>0</v>
      </c>
      <c r="L160" s="8">
        <f t="shared" si="406"/>
        <v>0</v>
      </c>
      <c r="M160" s="5">
        <v>35</v>
      </c>
      <c r="N160" s="8">
        <f t="shared" si="407"/>
        <v>10500</v>
      </c>
    </row>
    <row r="161" spans="1:14">
      <c r="A161" s="18">
        <v>43222</v>
      </c>
      <c r="B161" s="5" t="s">
        <v>21</v>
      </c>
      <c r="C161" s="5">
        <v>100</v>
      </c>
      <c r="D161" s="5" t="s">
        <v>18</v>
      </c>
      <c r="E161" s="5">
        <v>3</v>
      </c>
      <c r="F161" s="5">
        <v>4509</v>
      </c>
      <c r="G161" s="5">
        <v>4480</v>
      </c>
      <c r="H161" s="5" t="s">
        <v>15</v>
      </c>
      <c r="I161" s="5" t="s">
        <v>15</v>
      </c>
      <c r="J161" s="8">
        <f t="shared" ref="J161" si="408">(IF(D161="SHORT", F161-G161, G161-F161)*C161)*E161</f>
        <v>8700</v>
      </c>
      <c r="K161" s="8">
        <f t="shared" ref="K161" si="409">(IF(D161="SHORT",IF(H161="-","0",G161-H161),IF(D161="LONG",IF(H161="-","0",H161-G161)))*C161)*E161</f>
        <v>0</v>
      </c>
      <c r="L161" s="8">
        <f t="shared" ref="L161" si="410">(IF(D161="SHORT",IF(I161="-","0",H161-I161),IF(D161="LONG",IF(I161="-","0",I161-H161)))*C161)*E161</f>
        <v>0</v>
      </c>
      <c r="M161" s="5">
        <v>29</v>
      </c>
      <c r="N161" s="8">
        <f t="shared" ref="N161" si="411">(M161*C161*E161)</f>
        <v>8700</v>
      </c>
    </row>
    <row r="162" spans="1:14">
      <c r="A162" s="18">
        <v>43215</v>
      </c>
      <c r="B162" s="5" t="s">
        <v>21</v>
      </c>
      <c r="C162" s="5">
        <v>100</v>
      </c>
      <c r="D162" s="5" t="s">
        <v>18</v>
      </c>
      <c r="E162" s="5">
        <v>3</v>
      </c>
      <c r="F162" s="5">
        <v>4544</v>
      </c>
      <c r="G162" s="5">
        <v>4510</v>
      </c>
      <c r="H162" s="5" t="s">
        <v>15</v>
      </c>
      <c r="I162" s="5" t="s">
        <v>15</v>
      </c>
      <c r="J162" s="8">
        <f t="shared" ref="J162:J163" si="412">(IF(D162="SHORT", F162-G162, G162-F162)*C162)*E162</f>
        <v>10200</v>
      </c>
      <c r="K162" s="8">
        <f t="shared" ref="K162:K163" si="413">(IF(D162="SHORT",IF(H162="-","0",G162-H162),IF(D162="LONG",IF(H162="-","0",H162-G162)))*C162)*E162</f>
        <v>0</v>
      </c>
      <c r="L162" s="8">
        <f t="shared" ref="L162:L163" si="414">(IF(D162="SHORT",IF(I162="-","0",H162-I162),IF(D162="LONG",IF(I162="-","0",I162-H162)))*C162)*E162</f>
        <v>0</v>
      </c>
      <c r="M162" s="5">
        <v>34</v>
      </c>
      <c r="N162" s="8">
        <f t="shared" ref="N162:N163" si="415">(M162*C162*E162)</f>
        <v>10200</v>
      </c>
    </row>
    <row r="163" spans="1:14">
      <c r="A163" s="18">
        <v>43214</v>
      </c>
      <c r="B163" s="5" t="s">
        <v>22</v>
      </c>
      <c r="C163" s="5">
        <v>1250</v>
      </c>
      <c r="D163" s="5" t="s">
        <v>17</v>
      </c>
      <c r="E163" s="5">
        <v>5</v>
      </c>
      <c r="F163" s="5">
        <v>182.5</v>
      </c>
      <c r="G163" s="5">
        <v>183</v>
      </c>
      <c r="H163" s="5" t="s">
        <v>15</v>
      </c>
      <c r="I163" s="5" t="s">
        <v>15</v>
      </c>
      <c r="J163" s="8">
        <f t="shared" si="412"/>
        <v>3125</v>
      </c>
      <c r="K163" s="8">
        <f t="shared" si="413"/>
        <v>0</v>
      </c>
      <c r="L163" s="8">
        <f t="shared" si="414"/>
        <v>0</v>
      </c>
      <c r="M163" s="5">
        <v>1.5</v>
      </c>
      <c r="N163" s="8">
        <f t="shared" si="415"/>
        <v>9375</v>
      </c>
    </row>
    <row r="164" spans="1:14">
      <c r="A164" s="18">
        <v>43214</v>
      </c>
      <c r="B164" s="5" t="s">
        <v>21</v>
      </c>
      <c r="C164" s="5">
        <v>100</v>
      </c>
      <c r="D164" s="5" t="s">
        <v>18</v>
      </c>
      <c r="E164" s="5">
        <v>3</v>
      </c>
      <c r="F164" s="5">
        <v>4580</v>
      </c>
      <c r="G164" s="5">
        <v>4550</v>
      </c>
      <c r="H164" s="5">
        <v>4520</v>
      </c>
      <c r="I164" s="5" t="s">
        <v>15</v>
      </c>
      <c r="J164" s="8">
        <f t="shared" ref="J164" si="416">(IF(D164="SHORT", F164-G164, G164-F164)*C164)*E164</f>
        <v>9000</v>
      </c>
      <c r="K164" s="8">
        <f t="shared" ref="K164" si="417">(IF(D164="SHORT",IF(H164="-","0",G164-H164),IF(D164="LONG",IF(H164="-","0",H164-G164)))*C164)*E164</f>
        <v>9000</v>
      </c>
      <c r="L164" s="8">
        <f t="shared" ref="L164" si="418">(IF(D164="SHORT",IF(I164="-","0",H164-I164),IF(D164="LONG",IF(I164="-","0",I164-H164)))*C164)*E164</f>
        <v>0</v>
      </c>
      <c r="M164" s="5">
        <v>60</v>
      </c>
      <c r="N164" s="8">
        <f t="shared" ref="N164" si="419">(M164*C164*E164)</f>
        <v>18000</v>
      </c>
    </row>
    <row r="165" spans="1:14">
      <c r="A165" s="18">
        <v>43213</v>
      </c>
      <c r="B165" s="5" t="s">
        <v>21</v>
      </c>
      <c r="C165" s="5">
        <v>100</v>
      </c>
      <c r="D165" s="5" t="s">
        <v>18</v>
      </c>
      <c r="E165" s="5">
        <v>3</v>
      </c>
      <c r="F165" s="5">
        <v>4535</v>
      </c>
      <c r="G165" s="5">
        <v>4500</v>
      </c>
      <c r="H165" s="5">
        <v>4470</v>
      </c>
      <c r="I165" s="5" t="s">
        <v>15</v>
      </c>
      <c r="J165" s="8">
        <f t="shared" ref="J165" si="420">(IF(D165="SHORT", F165-G165, G165-F165)*C165)*E165</f>
        <v>10500</v>
      </c>
      <c r="K165" s="8">
        <f t="shared" ref="K165" si="421">(IF(D165="SHORT",IF(H165="-","0",G165-H165),IF(D165="LONG",IF(H165="-","0",H165-G165)))*C165)*E165</f>
        <v>9000</v>
      </c>
      <c r="L165" s="8">
        <f t="shared" ref="L165" si="422">(IF(D165="SHORT",IF(I165="-","0",H165-I165),IF(D165="LONG",IF(I165="-","0",I165-H165)))*C165)*E165</f>
        <v>0</v>
      </c>
      <c r="M165" s="5">
        <v>65</v>
      </c>
      <c r="N165" s="8">
        <f t="shared" ref="N165" si="423">(M165*C165*E165)</f>
        <v>19500</v>
      </c>
    </row>
    <row r="166" spans="1:14">
      <c r="A166" s="18">
        <v>43210</v>
      </c>
      <c r="B166" s="5" t="s">
        <v>21</v>
      </c>
      <c r="C166" s="5">
        <v>100</v>
      </c>
      <c r="D166" s="5" t="s">
        <v>18</v>
      </c>
      <c r="E166" s="5">
        <v>3</v>
      </c>
      <c r="F166" s="5">
        <v>4515</v>
      </c>
      <c r="G166" s="5">
        <v>4490</v>
      </c>
      <c r="H166" s="5" t="s">
        <v>15</v>
      </c>
      <c r="I166" s="5" t="s">
        <v>15</v>
      </c>
      <c r="J166" s="8">
        <f t="shared" ref="J166" si="424">(IF(D166="SHORT", F166-G166, G166-F166)*C166)*E166</f>
        <v>7500</v>
      </c>
      <c r="K166" s="8">
        <f t="shared" ref="K166" si="425">(IF(D166="SHORT",IF(H166="-","0",G166-H166),IF(D166="LONG",IF(H166="-","0",H166-G166)))*C166)*E166</f>
        <v>0</v>
      </c>
      <c r="L166" s="8">
        <f t="shared" ref="L166" si="426">(IF(D166="SHORT",IF(I166="-","0",H166-I166),IF(D166="LONG",IF(I166="-","0",I166-H166)))*C166)*E166</f>
        <v>0</v>
      </c>
      <c r="M166" s="5">
        <v>25</v>
      </c>
      <c r="N166" s="8">
        <f t="shared" ref="N166" si="427">(M166*C166*E166)</f>
        <v>7500</v>
      </c>
    </row>
    <row r="167" spans="1:14">
      <c r="A167" s="18">
        <v>43209</v>
      </c>
      <c r="B167" s="5" t="s">
        <v>23</v>
      </c>
      <c r="C167" s="5">
        <v>100</v>
      </c>
      <c r="D167" s="5" t="s">
        <v>17</v>
      </c>
      <c r="E167" s="5">
        <v>3</v>
      </c>
      <c r="F167" s="5">
        <v>4540</v>
      </c>
      <c r="G167" s="5">
        <v>4570</v>
      </c>
      <c r="H167" s="5">
        <v>4589</v>
      </c>
      <c r="I167" s="5" t="s">
        <v>15</v>
      </c>
      <c r="J167" s="8">
        <f t="shared" ref="J167" si="428">(IF(D167="SHORT", F167-G167, G167-F167)*C167)*E167</f>
        <v>9000</v>
      </c>
      <c r="K167" s="8">
        <f t="shared" ref="K167" si="429">(IF(D167="SHORT",IF(H167="-","0",G167-H167),IF(D167="LONG",IF(H167="-","0",H167-G167)))*C167)*E167</f>
        <v>5700</v>
      </c>
      <c r="L167" s="8">
        <f t="shared" ref="L167" si="430">(IF(D167="SHORT",IF(I167="-","0",H167-I167),IF(D167="LONG",IF(I167="-","0",I167-H167)))*C167)*E167</f>
        <v>0</v>
      </c>
      <c r="M167" s="5">
        <v>49</v>
      </c>
      <c r="N167" s="8">
        <f t="shared" ref="N167" si="431">(M167*C167*E167)</f>
        <v>14700</v>
      </c>
    </row>
    <row r="168" spans="1:14">
      <c r="A168" s="18">
        <v>43208</v>
      </c>
      <c r="B168" s="5" t="s">
        <v>21</v>
      </c>
      <c r="C168" s="5">
        <v>100</v>
      </c>
      <c r="D168" s="5" t="s">
        <v>17</v>
      </c>
      <c r="E168" s="5">
        <v>3</v>
      </c>
      <c r="F168" s="5">
        <v>4425</v>
      </c>
      <c r="G168" s="5">
        <v>4455</v>
      </c>
      <c r="H168" s="5">
        <v>4480</v>
      </c>
      <c r="I168" s="5" t="s">
        <v>15</v>
      </c>
      <c r="J168" s="8">
        <f t="shared" ref="J168" si="432">(IF(D168="SHORT", F168-G168, G168-F168)*C168)*E168</f>
        <v>9000</v>
      </c>
      <c r="K168" s="8">
        <f t="shared" ref="K168" si="433">(IF(D168="SHORT",IF(H168="-","0",G168-H168),IF(D168="LONG",IF(H168="-","0",H168-G168)))*C168)*E168</f>
        <v>7500</v>
      </c>
      <c r="L168" s="8">
        <f t="shared" ref="L168" si="434">(IF(D168="SHORT",IF(I168="-","0",H168-I168),IF(D168="LONG",IF(I168="-","0",I168-H168)))*C168)*E168</f>
        <v>0</v>
      </c>
      <c r="M168" s="5">
        <v>55</v>
      </c>
      <c r="N168" s="8">
        <f t="shared" ref="N168" si="435">(M168*C168*E168)</f>
        <v>16500</v>
      </c>
    </row>
    <row r="169" spans="1:14">
      <c r="A169" s="18">
        <v>43203</v>
      </c>
      <c r="B169" s="5" t="s">
        <v>21</v>
      </c>
      <c r="C169" s="5">
        <v>100</v>
      </c>
      <c r="D169" s="5" t="s">
        <v>17</v>
      </c>
      <c r="E169" s="5">
        <v>3</v>
      </c>
      <c r="F169" s="5">
        <v>4385</v>
      </c>
      <c r="G169" s="5">
        <v>4415</v>
      </c>
      <c r="H169" s="5" t="s">
        <v>15</v>
      </c>
      <c r="I169" s="5" t="s">
        <v>15</v>
      </c>
      <c r="J169" s="8">
        <f t="shared" ref="J169:J175" si="436">(IF(D169="SHORT", F169-G169, G169-F169)*C169)*E169</f>
        <v>9000</v>
      </c>
      <c r="K169" s="8">
        <f t="shared" ref="K169:K175" si="437">(IF(D169="SHORT",IF(H169="-","0",G169-H169),IF(D169="LONG",IF(H169="-","0",H169-G169)))*C169)*E169</f>
        <v>0</v>
      </c>
      <c r="L169" s="8">
        <f t="shared" ref="L169:L175" si="438">(IF(D169="SHORT",IF(I169="-","0",H169-I169),IF(D169="LONG",IF(I169="-","0",I169-H169)))*C169)*E169</f>
        <v>0</v>
      </c>
      <c r="M169" s="5">
        <v>30</v>
      </c>
      <c r="N169" s="8">
        <f t="shared" ref="N169:N175" si="439">(M169*C169*E169)</f>
        <v>9000</v>
      </c>
    </row>
    <row r="170" spans="1:14">
      <c r="A170" s="18">
        <v>43202</v>
      </c>
      <c r="B170" s="5" t="s">
        <v>21</v>
      </c>
      <c r="C170" s="5">
        <v>100</v>
      </c>
      <c r="D170" s="5" t="s">
        <v>18</v>
      </c>
      <c r="E170" s="5">
        <v>3</v>
      </c>
      <c r="F170" s="13">
        <v>4335</v>
      </c>
      <c r="G170" s="5">
        <v>4310</v>
      </c>
      <c r="H170" s="5" t="s">
        <v>15</v>
      </c>
      <c r="I170" s="5" t="s">
        <v>15</v>
      </c>
      <c r="J170" s="8">
        <f t="shared" si="436"/>
        <v>7500</v>
      </c>
      <c r="K170" s="8">
        <f t="shared" si="437"/>
        <v>0</v>
      </c>
      <c r="L170" s="8">
        <f t="shared" si="438"/>
        <v>0</v>
      </c>
      <c r="M170" s="5">
        <v>25</v>
      </c>
      <c r="N170" s="8">
        <f t="shared" si="439"/>
        <v>7500</v>
      </c>
    </row>
    <row r="171" spans="1:14">
      <c r="A171" s="18">
        <v>43201</v>
      </c>
      <c r="B171" s="5" t="s">
        <v>21</v>
      </c>
      <c r="C171" s="5">
        <v>100</v>
      </c>
      <c r="D171" s="5" t="s">
        <v>17</v>
      </c>
      <c r="E171" s="5">
        <v>3</v>
      </c>
      <c r="F171" s="5">
        <v>4385</v>
      </c>
      <c r="G171" s="5">
        <v>4415</v>
      </c>
      <c r="H171" s="5" t="s">
        <v>15</v>
      </c>
      <c r="I171" s="5" t="s">
        <v>15</v>
      </c>
      <c r="J171" s="8">
        <f t="shared" si="436"/>
        <v>9000</v>
      </c>
      <c r="K171" s="8">
        <f t="shared" si="437"/>
        <v>0</v>
      </c>
      <c r="L171" s="8">
        <f t="shared" si="438"/>
        <v>0</v>
      </c>
      <c r="M171" s="5">
        <v>30</v>
      </c>
      <c r="N171" s="8">
        <f t="shared" si="439"/>
        <v>9000</v>
      </c>
    </row>
    <row r="172" spans="1:14">
      <c r="A172" s="18">
        <v>43201</v>
      </c>
      <c r="B172" s="5" t="s">
        <v>21</v>
      </c>
      <c r="C172" s="5">
        <v>100</v>
      </c>
      <c r="D172" s="5" t="s">
        <v>17</v>
      </c>
      <c r="E172" s="5">
        <v>3</v>
      </c>
      <c r="F172" s="5">
        <v>4290</v>
      </c>
      <c r="G172" s="5">
        <v>4320</v>
      </c>
      <c r="H172" s="5">
        <v>4350</v>
      </c>
      <c r="I172" s="5" t="s">
        <v>15</v>
      </c>
      <c r="J172" s="8">
        <f t="shared" si="436"/>
        <v>9000</v>
      </c>
      <c r="K172" s="8">
        <f t="shared" si="437"/>
        <v>9000</v>
      </c>
      <c r="L172" s="8">
        <f t="shared" si="438"/>
        <v>0</v>
      </c>
      <c r="M172" s="5">
        <v>60</v>
      </c>
      <c r="N172" s="8">
        <f t="shared" si="439"/>
        <v>18000</v>
      </c>
    </row>
    <row r="173" spans="1:14">
      <c r="A173" s="18">
        <v>43200</v>
      </c>
      <c r="B173" s="5" t="s">
        <v>21</v>
      </c>
      <c r="C173" s="5">
        <v>100</v>
      </c>
      <c r="D173" s="5" t="s">
        <v>17</v>
      </c>
      <c r="E173" s="5">
        <v>3</v>
      </c>
      <c r="F173" s="5">
        <v>4200</v>
      </c>
      <c r="G173" s="5">
        <v>4230</v>
      </c>
      <c r="H173" s="5" t="s">
        <v>15</v>
      </c>
      <c r="I173" s="5" t="s">
        <v>15</v>
      </c>
      <c r="J173" s="8">
        <f t="shared" si="436"/>
        <v>9000</v>
      </c>
      <c r="K173" s="8">
        <f t="shared" si="437"/>
        <v>0</v>
      </c>
      <c r="L173" s="8">
        <f t="shared" si="438"/>
        <v>0</v>
      </c>
      <c r="M173" s="5">
        <v>30</v>
      </c>
      <c r="N173" s="8">
        <f t="shared" si="439"/>
        <v>9000</v>
      </c>
    </row>
    <row r="174" spans="1:14">
      <c r="A174" s="18">
        <v>43195</v>
      </c>
      <c r="B174" s="5" t="s">
        <v>21</v>
      </c>
      <c r="C174" s="5">
        <v>100</v>
      </c>
      <c r="D174" s="5" t="s">
        <v>18</v>
      </c>
      <c r="E174" s="5">
        <v>3</v>
      </c>
      <c r="F174" s="5">
        <v>4110</v>
      </c>
      <c r="G174" s="5">
        <v>4140</v>
      </c>
      <c r="H174" s="5" t="s">
        <v>15</v>
      </c>
      <c r="I174" s="5" t="s">
        <v>15</v>
      </c>
      <c r="J174" s="8">
        <f t="shared" si="436"/>
        <v>-9000</v>
      </c>
      <c r="K174" s="8">
        <f t="shared" si="437"/>
        <v>0</v>
      </c>
      <c r="L174" s="8">
        <f t="shared" si="438"/>
        <v>0</v>
      </c>
      <c r="M174" s="8">
        <v>-30</v>
      </c>
      <c r="N174" s="8">
        <f t="shared" si="439"/>
        <v>-9000</v>
      </c>
    </row>
    <row r="175" spans="1:14">
      <c r="A175" s="18">
        <v>43194</v>
      </c>
      <c r="B175" s="5" t="s">
        <v>21</v>
      </c>
      <c r="C175" s="5">
        <v>100</v>
      </c>
      <c r="D175" s="5" t="s">
        <v>18</v>
      </c>
      <c r="E175" s="5">
        <v>3</v>
      </c>
      <c r="F175" s="5">
        <v>4095</v>
      </c>
      <c r="G175" s="5">
        <v>4065</v>
      </c>
      <c r="H175" s="5" t="s">
        <v>15</v>
      </c>
      <c r="I175" s="5" t="s">
        <v>15</v>
      </c>
      <c r="J175" s="8">
        <f t="shared" si="436"/>
        <v>9000</v>
      </c>
      <c r="K175" s="8">
        <f t="shared" si="437"/>
        <v>0</v>
      </c>
      <c r="L175" s="8">
        <f t="shared" si="438"/>
        <v>0</v>
      </c>
      <c r="M175" s="8">
        <v>30</v>
      </c>
      <c r="N175" s="8">
        <f t="shared" si="439"/>
        <v>9000</v>
      </c>
    </row>
    <row r="176" spans="1:14">
      <c r="A176" s="17">
        <v>43192</v>
      </c>
      <c r="B176" s="5" t="s">
        <v>20</v>
      </c>
      <c r="C176" s="5">
        <v>100</v>
      </c>
      <c r="D176" s="5" t="s">
        <v>17</v>
      </c>
      <c r="E176" s="5">
        <v>3</v>
      </c>
      <c r="F176" s="5">
        <v>4235</v>
      </c>
      <c r="G176" s="5">
        <v>4205</v>
      </c>
      <c r="H176" s="5" t="s">
        <v>15</v>
      </c>
      <c r="I176" s="5" t="s">
        <v>15</v>
      </c>
      <c r="J176" s="8">
        <f t="shared" ref="J176" si="440">(IF(D176="SHORT", F176-G176, G176-F176)*C176)*E176</f>
        <v>-9000</v>
      </c>
      <c r="K176" s="8">
        <f t="shared" ref="K176" si="441">(IF(D176="SHORT",IF(H176="-","0",G176-H176),IF(D176="LONG",IF(H176="-","0",H176-G176)))*C176)*E176</f>
        <v>0</v>
      </c>
      <c r="L176" s="8">
        <f t="shared" ref="L176" si="442">(IF(D176="SHORT",IF(I176="-","0",H176-I176),IF(D176="LONG",IF(I176="-","0",I176-H176)))*C176)*E176</f>
        <v>0</v>
      </c>
      <c r="M176" s="8">
        <v>-30</v>
      </c>
      <c r="N176" s="8">
        <f t="shared" ref="N176" si="443">(M176*C176*E176)</f>
        <v>-9000</v>
      </c>
    </row>
    <row r="177" spans="1:14">
      <c r="A177" s="17">
        <v>43185</v>
      </c>
      <c r="B177" s="5" t="s">
        <v>20</v>
      </c>
      <c r="C177" s="5">
        <v>100</v>
      </c>
      <c r="D177" s="5" t="s">
        <v>17</v>
      </c>
      <c r="E177" s="5">
        <v>3</v>
      </c>
      <c r="F177" s="5">
        <v>4275</v>
      </c>
      <c r="G177" s="5">
        <v>4245</v>
      </c>
      <c r="H177" s="5" t="s">
        <v>15</v>
      </c>
      <c r="I177" s="5" t="s">
        <v>15</v>
      </c>
      <c r="J177" s="8">
        <f t="shared" ref="J177:J237" si="444">(IF(D177="SHORT", F177-G177, G177-F177)*C177)*E177</f>
        <v>-9000</v>
      </c>
      <c r="K177" s="8">
        <f t="shared" ref="K177:K237" si="445">(IF(D177="SHORT",IF(H177="-","0",G177-H177),IF(D177="LONG",IF(H177="-","0",H177-G177)))*C177)*E177</f>
        <v>0</v>
      </c>
      <c r="L177" s="8">
        <f t="shared" ref="L177:L237" si="446">(IF(D177="SHORT",IF(I177="-","0",H177-I177),IF(D177="LONG",IF(I177="-","0",I177-H177)))*C177)*E177</f>
        <v>0</v>
      </c>
      <c r="M177" s="8">
        <v>-30</v>
      </c>
      <c r="N177" s="8">
        <f t="shared" ref="N177:N237" si="447">(M177*C177*E177)</f>
        <v>-9000</v>
      </c>
    </row>
    <row r="178" spans="1:14">
      <c r="A178" s="17">
        <v>43181</v>
      </c>
      <c r="B178" s="5" t="s">
        <v>20</v>
      </c>
      <c r="C178" s="5">
        <v>100</v>
      </c>
      <c r="D178" s="5" t="s">
        <v>18</v>
      </c>
      <c r="E178" s="5">
        <v>3</v>
      </c>
      <c r="F178" s="5">
        <v>4235</v>
      </c>
      <c r="G178" s="5">
        <v>4200</v>
      </c>
      <c r="H178" s="5" t="s">
        <v>15</v>
      </c>
      <c r="I178" s="5" t="s">
        <v>15</v>
      </c>
      <c r="J178" s="8">
        <f t="shared" si="444"/>
        <v>10500</v>
      </c>
      <c r="K178" s="8">
        <f t="shared" si="445"/>
        <v>0</v>
      </c>
      <c r="L178" s="8">
        <f t="shared" si="446"/>
        <v>0</v>
      </c>
      <c r="M178" s="8">
        <v>35</v>
      </c>
      <c r="N178" s="8">
        <f t="shared" si="447"/>
        <v>10500</v>
      </c>
    </row>
    <row r="179" spans="1:14">
      <c r="A179" s="17">
        <v>43180</v>
      </c>
      <c r="B179" s="5" t="s">
        <v>20</v>
      </c>
      <c r="C179" s="5">
        <v>100</v>
      </c>
      <c r="D179" s="5" t="s">
        <v>17</v>
      </c>
      <c r="E179" s="5">
        <v>3</v>
      </c>
      <c r="F179" s="5">
        <v>4190</v>
      </c>
      <c r="G179" s="5">
        <v>4220</v>
      </c>
      <c r="H179" s="5">
        <v>4250</v>
      </c>
      <c r="I179" s="5" t="s">
        <v>15</v>
      </c>
      <c r="J179" s="8">
        <f t="shared" si="444"/>
        <v>9000</v>
      </c>
      <c r="K179" s="8">
        <f t="shared" si="445"/>
        <v>9000</v>
      </c>
      <c r="L179" s="8">
        <f t="shared" si="446"/>
        <v>0</v>
      </c>
      <c r="M179" s="8">
        <v>50</v>
      </c>
      <c r="N179" s="8">
        <f t="shared" si="447"/>
        <v>15000</v>
      </c>
    </row>
    <row r="180" spans="1:14">
      <c r="A180" s="17">
        <v>43179</v>
      </c>
      <c r="B180" s="5" t="s">
        <v>20</v>
      </c>
      <c r="C180" s="5">
        <v>100</v>
      </c>
      <c r="D180" s="5" t="s">
        <v>17</v>
      </c>
      <c r="E180" s="5">
        <v>3</v>
      </c>
      <c r="F180" s="5">
        <v>4115</v>
      </c>
      <c r="G180" s="5">
        <v>4145</v>
      </c>
      <c r="H180" s="5">
        <v>4175</v>
      </c>
      <c r="I180" s="5" t="s">
        <v>15</v>
      </c>
      <c r="J180" s="8">
        <f t="shared" si="444"/>
        <v>9000</v>
      </c>
      <c r="K180" s="8">
        <f t="shared" si="445"/>
        <v>9000</v>
      </c>
      <c r="L180" s="8">
        <f t="shared" si="446"/>
        <v>0</v>
      </c>
      <c r="M180" s="8">
        <v>50</v>
      </c>
      <c r="N180" s="8">
        <f t="shared" si="447"/>
        <v>15000</v>
      </c>
    </row>
    <row r="181" spans="1:14">
      <c r="A181" s="17">
        <v>43178</v>
      </c>
      <c r="B181" s="5" t="s">
        <v>20</v>
      </c>
      <c r="C181" s="5">
        <v>100</v>
      </c>
      <c r="D181" s="5" t="s">
        <v>17</v>
      </c>
      <c r="E181" s="5">
        <v>3</v>
      </c>
      <c r="F181" s="5">
        <v>4075</v>
      </c>
      <c r="G181" s="5">
        <v>4045</v>
      </c>
      <c r="H181" s="5" t="s">
        <v>15</v>
      </c>
      <c r="I181" s="5" t="s">
        <v>15</v>
      </c>
      <c r="J181" s="8">
        <f t="shared" si="444"/>
        <v>-9000</v>
      </c>
      <c r="K181" s="8">
        <f t="shared" si="445"/>
        <v>0</v>
      </c>
      <c r="L181" s="8">
        <f t="shared" si="446"/>
        <v>0</v>
      </c>
      <c r="M181" s="8">
        <v>-30</v>
      </c>
      <c r="N181" s="8">
        <f t="shared" si="447"/>
        <v>-9000</v>
      </c>
    </row>
    <row r="182" spans="1:14">
      <c r="A182" s="4">
        <v>43172</v>
      </c>
      <c r="B182" s="5" t="s">
        <v>16</v>
      </c>
      <c r="C182" s="5">
        <v>100</v>
      </c>
      <c r="D182" s="5" t="s">
        <v>18</v>
      </c>
      <c r="E182" s="5">
        <v>3</v>
      </c>
      <c r="F182" s="13">
        <v>3985</v>
      </c>
      <c r="G182" s="13">
        <v>3960</v>
      </c>
      <c r="H182" s="13">
        <v>3935</v>
      </c>
      <c r="I182" s="5" t="s">
        <v>15</v>
      </c>
      <c r="J182" s="8">
        <f t="shared" si="444"/>
        <v>7500</v>
      </c>
      <c r="K182" s="8">
        <f t="shared" si="445"/>
        <v>7500</v>
      </c>
      <c r="L182" s="8">
        <f t="shared" si="446"/>
        <v>0</v>
      </c>
      <c r="M182" s="8">
        <v>50</v>
      </c>
      <c r="N182" s="8">
        <f t="shared" si="447"/>
        <v>15000</v>
      </c>
    </row>
    <row r="183" spans="1:14">
      <c r="A183" s="12">
        <v>43171</v>
      </c>
      <c r="B183" s="5" t="s">
        <v>16</v>
      </c>
      <c r="C183" s="5">
        <v>100</v>
      </c>
      <c r="D183" s="5" t="s">
        <v>18</v>
      </c>
      <c r="E183" s="5">
        <v>3</v>
      </c>
      <c r="F183" s="13">
        <v>4015</v>
      </c>
      <c r="G183" s="13">
        <v>3985</v>
      </c>
      <c r="H183" s="13">
        <v>3955</v>
      </c>
      <c r="I183" s="5" t="s">
        <v>15</v>
      </c>
      <c r="J183" s="8">
        <f t="shared" si="444"/>
        <v>9000</v>
      </c>
      <c r="K183" s="8">
        <f t="shared" si="445"/>
        <v>9000</v>
      </c>
      <c r="L183" s="8">
        <f t="shared" si="446"/>
        <v>0</v>
      </c>
      <c r="M183" s="8">
        <v>60</v>
      </c>
      <c r="N183" s="8">
        <f t="shared" si="447"/>
        <v>18000</v>
      </c>
    </row>
    <row r="184" spans="1:14">
      <c r="A184" s="12">
        <v>43168</v>
      </c>
      <c r="B184" s="5" t="s">
        <v>16</v>
      </c>
      <c r="C184" s="5">
        <v>100</v>
      </c>
      <c r="D184" s="5" t="s">
        <v>18</v>
      </c>
      <c r="E184" s="5">
        <v>3</v>
      </c>
      <c r="F184" s="15">
        <v>3955</v>
      </c>
      <c r="G184" s="15">
        <v>3985</v>
      </c>
      <c r="H184" s="16" t="s">
        <v>15</v>
      </c>
      <c r="I184" s="5" t="s">
        <v>15</v>
      </c>
      <c r="J184" s="8">
        <f t="shared" si="444"/>
        <v>-9000</v>
      </c>
      <c r="K184" s="8">
        <f t="shared" si="445"/>
        <v>0</v>
      </c>
      <c r="L184" s="8">
        <f t="shared" si="446"/>
        <v>0</v>
      </c>
      <c r="M184" s="8">
        <v>-30</v>
      </c>
      <c r="N184" s="8">
        <f t="shared" si="447"/>
        <v>-9000</v>
      </c>
    </row>
    <row r="185" spans="1:14">
      <c r="A185" s="12">
        <v>43167</v>
      </c>
      <c r="B185" s="5" t="s">
        <v>16</v>
      </c>
      <c r="C185" s="5">
        <v>100</v>
      </c>
      <c r="D185" s="5" t="s">
        <v>18</v>
      </c>
      <c r="E185" s="5">
        <v>3</v>
      </c>
      <c r="F185" s="13">
        <v>3980</v>
      </c>
      <c r="G185" s="13">
        <v>3950</v>
      </c>
      <c r="H185" s="5">
        <v>3935</v>
      </c>
      <c r="I185" s="5" t="s">
        <v>15</v>
      </c>
      <c r="J185" s="8">
        <f t="shared" si="444"/>
        <v>9000</v>
      </c>
      <c r="K185" s="8">
        <f t="shared" si="445"/>
        <v>4500</v>
      </c>
      <c r="L185" s="8">
        <f t="shared" si="446"/>
        <v>0</v>
      </c>
      <c r="M185" s="8">
        <v>45</v>
      </c>
      <c r="N185" s="8">
        <f t="shared" si="447"/>
        <v>13500</v>
      </c>
    </row>
    <row r="186" spans="1:14">
      <c r="A186" s="12">
        <v>43164</v>
      </c>
      <c r="B186" s="5" t="s">
        <v>16</v>
      </c>
      <c r="C186" s="5">
        <v>100</v>
      </c>
      <c r="D186" s="5" t="s">
        <v>18</v>
      </c>
      <c r="E186" s="5">
        <v>3</v>
      </c>
      <c r="F186" s="13">
        <v>4035</v>
      </c>
      <c r="G186" s="13">
        <v>4005</v>
      </c>
      <c r="H186" s="5">
        <v>3990</v>
      </c>
      <c r="I186" s="5" t="s">
        <v>15</v>
      </c>
      <c r="J186" s="8">
        <f t="shared" si="444"/>
        <v>9000</v>
      </c>
      <c r="K186" s="8">
        <f t="shared" si="445"/>
        <v>4500</v>
      </c>
      <c r="L186" s="8">
        <f t="shared" si="446"/>
        <v>0</v>
      </c>
      <c r="M186" s="8">
        <v>45</v>
      </c>
      <c r="N186" s="8">
        <f t="shared" si="447"/>
        <v>13500</v>
      </c>
    </row>
    <row r="187" spans="1:14">
      <c r="A187" s="11">
        <v>43159</v>
      </c>
      <c r="B187" s="5" t="s">
        <v>16</v>
      </c>
      <c r="C187" s="5">
        <v>100</v>
      </c>
      <c r="D187" s="5" t="s">
        <v>18</v>
      </c>
      <c r="E187" s="5">
        <v>3</v>
      </c>
      <c r="F187" s="13">
        <v>4115</v>
      </c>
      <c r="G187" s="13">
        <v>4075</v>
      </c>
      <c r="H187" s="13">
        <v>4050</v>
      </c>
      <c r="I187" s="5" t="s">
        <v>15</v>
      </c>
      <c r="J187" s="8">
        <f t="shared" si="444"/>
        <v>12000</v>
      </c>
      <c r="K187" s="8">
        <f t="shared" si="445"/>
        <v>7500</v>
      </c>
      <c r="L187" s="8">
        <f t="shared" si="446"/>
        <v>0</v>
      </c>
      <c r="M187" s="8">
        <v>65</v>
      </c>
      <c r="N187" s="8">
        <f t="shared" si="447"/>
        <v>19500</v>
      </c>
    </row>
    <row r="188" spans="1:14">
      <c r="A188" s="11">
        <v>43158</v>
      </c>
      <c r="B188" s="5" t="s">
        <v>16</v>
      </c>
      <c r="C188" s="5">
        <v>100</v>
      </c>
      <c r="D188" s="5" t="s">
        <v>17</v>
      </c>
      <c r="E188" s="5">
        <v>3</v>
      </c>
      <c r="F188" s="13">
        <v>4135</v>
      </c>
      <c r="G188" s="13">
        <v>4160</v>
      </c>
      <c r="H188" s="5" t="s">
        <v>15</v>
      </c>
      <c r="I188" s="5" t="s">
        <v>15</v>
      </c>
      <c r="J188" s="14">
        <f t="shared" si="444"/>
        <v>7500</v>
      </c>
      <c r="K188" s="8">
        <f t="shared" si="445"/>
        <v>0</v>
      </c>
      <c r="L188" s="8">
        <f t="shared" si="446"/>
        <v>0</v>
      </c>
      <c r="M188" s="8">
        <v>25</v>
      </c>
      <c r="N188" s="8">
        <f t="shared" si="447"/>
        <v>7500</v>
      </c>
    </row>
    <row r="189" spans="1:14">
      <c r="A189" s="11">
        <v>43157</v>
      </c>
      <c r="B189" s="5" t="s">
        <v>16</v>
      </c>
      <c r="C189" s="5">
        <v>100</v>
      </c>
      <c r="D189" s="5" t="s">
        <v>17</v>
      </c>
      <c r="E189" s="5">
        <v>3</v>
      </c>
      <c r="F189" s="5">
        <v>4125</v>
      </c>
      <c r="G189" s="5">
        <v>4155</v>
      </c>
      <c r="H189" s="5">
        <v>4172</v>
      </c>
      <c r="I189" s="5" t="s">
        <v>15</v>
      </c>
      <c r="J189" s="8">
        <f t="shared" si="444"/>
        <v>9000</v>
      </c>
      <c r="K189" s="8">
        <f t="shared" si="445"/>
        <v>5100</v>
      </c>
      <c r="L189" s="8">
        <f t="shared" si="446"/>
        <v>0</v>
      </c>
      <c r="M189" s="8">
        <v>47</v>
      </c>
      <c r="N189" s="8">
        <f t="shared" si="447"/>
        <v>14100</v>
      </c>
    </row>
    <row r="190" spans="1:14">
      <c r="A190" s="11">
        <v>43154</v>
      </c>
      <c r="B190" s="5" t="s">
        <v>16</v>
      </c>
      <c r="C190" s="5">
        <v>100</v>
      </c>
      <c r="D190" s="5" t="s">
        <v>17</v>
      </c>
      <c r="E190" s="5">
        <v>3</v>
      </c>
      <c r="F190" s="5">
        <v>4045</v>
      </c>
      <c r="G190" s="5">
        <v>4072</v>
      </c>
      <c r="H190" s="5">
        <v>4110</v>
      </c>
      <c r="I190" s="5" t="s">
        <v>15</v>
      </c>
      <c r="J190" s="8">
        <f t="shared" si="444"/>
        <v>8100</v>
      </c>
      <c r="K190" s="8">
        <f t="shared" si="445"/>
        <v>11400</v>
      </c>
      <c r="L190" s="8">
        <f t="shared" si="446"/>
        <v>0</v>
      </c>
      <c r="M190" s="8">
        <v>65</v>
      </c>
      <c r="N190" s="8">
        <f t="shared" si="447"/>
        <v>19500</v>
      </c>
    </row>
    <row r="191" spans="1:14">
      <c r="A191" s="11">
        <v>43153</v>
      </c>
      <c r="B191" s="5" t="s">
        <v>16</v>
      </c>
      <c r="C191" s="5">
        <v>100</v>
      </c>
      <c r="D191" s="5" t="s">
        <v>18</v>
      </c>
      <c r="E191" s="5">
        <v>3</v>
      </c>
      <c r="F191" s="5">
        <v>4010</v>
      </c>
      <c r="G191" s="5">
        <v>4040</v>
      </c>
      <c r="H191" s="5" t="s">
        <v>15</v>
      </c>
      <c r="I191" s="5" t="s">
        <v>15</v>
      </c>
      <c r="J191" s="8">
        <f t="shared" si="444"/>
        <v>-9000</v>
      </c>
      <c r="K191" s="8">
        <f t="shared" si="445"/>
        <v>0</v>
      </c>
      <c r="L191" s="8">
        <f t="shared" si="446"/>
        <v>0</v>
      </c>
      <c r="M191" s="8">
        <v>-30</v>
      </c>
      <c r="N191" s="8">
        <f t="shared" si="447"/>
        <v>-9000</v>
      </c>
    </row>
    <row r="192" spans="1:14">
      <c r="A192" s="4">
        <v>43152</v>
      </c>
      <c r="B192" s="5" t="s">
        <v>16</v>
      </c>
      <c r="C192" s="5">
        <v>100</v>
      </c>
      <c r="D192" s="5" t="s">
        <v>18</v>
      </c>
      <c r="E192" s="5">
        <v>3</v>
      </c>
      <c r="F192" s="5">
        <v>3985</v>
      </c>
      <c r="G192" s="5">
        <v>3985</v>
      </c>
      <c r="H192" s="5" t="s">
        <v>15</v>
      </c>
      <c r="I192" s="5" t="s">
        <v>15</v>
      </c>
      <c r="J192" s="8">
        <f t="shared" si="444"/>
        <v>0</v>
      </c>
      <c r="K192" s="8">
        <f t="shared" si="445"/>
        <v>0</v>
      </c>
      <c r="L192" s="8">
        <f t="shared" si="446"/>
        <v>0</v>
      </c>
      <c r="M192" s="8">
        <v>0</v>
      </c>
      <c r="N192" s="8">
        <f t="shared" si="447"/>
        <v>0</v>
      </c>
    </row>
    <row r="193" spans="1:14">
      <c r="A193" s="4">
        <v>43151</v>
      </c>
      <c r="B193" s="5" t="s">
        <v>16</v>
      </c>
      <c r="C193" s="5">
        <v>100</v>
      </c>
      <c r="D193" s="5" t="s">
        <v>17</v>
      </c>
      <c r="E193" s="5">
        <v>3</v>
      </c>
      <c r="F193" s="5">
        <v>4010</v>
      </c>
      <c r="G193" s="5">
        <v>4040</v>
      </c>
      <c r="H193" s="5">
        <v>4060</v>
      </c>
      <c r="I193" s="5" t="s">
        <v>15</v>
      </c>
      <c r="J193" s="8">
        <f t="shared" si="444"/>
        <v>9000</v>
      </c>
      <c r="K193" s="8">
        <f t="shared" si="445"/>
        <v>6000</v>
      </c>
      <c r="L193" s="8">
        <f t="shared" si="446"/>
        <v>0</v>
      </c>
      <c r="M193" s="8">
        <v>50</v>
      </c>
      <c r="N193" s="8">
        <f t="shared" si="447"/>
        <v>15000</v>
      </c>
    </row>
    <row r="194" spans="1:14">
      <c r="A194" s="4">
        <v>43150</v>
      </c>
      <c r="B194" s="5" t="s">
        <v>16</v>
      </c>
      <c r="C194" s="5">
        <v>100</v>
      </c>
      <c r="D194" s="5" t="s">
        <v>18</v>
      </c>
      <c r="E194" s="5">
        <v>3</v>
      </c>
      <c r="F194" s="5">
        <v>4020</v>
      </c>
      <c r="G194" s="5">
        <v>4020</v>
      </c>
      <c r="H194" s="5" t="s">
        <v>15</v>
      </c>
      <c r="I194" s="5" t="s">
        <v>15</v>
      </c>
      <c r="J194" s="8">
        <f t="shared" si="444"/>
        <v>0</v>
      </c>
      <c r="K194" s="8">
        <f t="shared" si="445"/>
        <v>0</v>
      </c>
      <c r="L194" s="8">
        <f t="shared" si="446"/>
        <v>0</v>
      </c>
      <c r="M194" s="8">
        <v>0</v>
      </c>
      <c r="N194" s="8">
        <f t="shared" si="447"/>
        <v>0</v>
      </c>
    </row>
    <row r="195" spans="1:14">
      <c r="A195" s="4">
        <v>43147</v>
      </c>
      <c r="B195" s="5" t="s">
        <v>16</v>
      </c>
      <c r="C195" s="5">
        <v>100</v>
      </c>
      <c r="D195" s="5" t="s">
        <v>17</v>
      </c>
      <c r="E195" s="5">
        <v>3</v>
      </c>
      <c r="F195" s="5">
        <v>3935</v>
      </c>
      <c r="G195" s="5">
        <v>3960</v>
      </c>
      <c r="H195" s="5">
        <v>3990</v>
      </c>
      <c r="I195" s="5" t="s">
        <v>15</v>
      </c>
      <c r="J195" s="8">
        <f t="shared" si="444"/>
        <v>7500</v>
      </c>
      <c r="K195" s="8">
        <f t="shared" si="445"/>
        <v>9000</v>
      </c>
      <c r="L195" s="8">
        <f t="shared" si="446"/>
        <v>0</v>
      </c>
      <c r="M195" s="8">
        <v>55</v>
      </c>
      <c r="N195" s="8">
        <f t="shared" si="447"/>
        <v>16500</v>
      </c>
    </row>
    <row r="196" spans="1:14">
      <c r="A196" s="4">
        <v>43146</v>
      </c>
      <c r="B196" s="5" t="s">
        <v>16</v>
      </c>
      <c r="C196" s="5">
        <v>100</v>
      </c>
      <c r="D196" s="5" t="s">
        <v>18</v>
      </c>
      <c r="E196" s="5">
        <v>3</v>
      </c>
      <c r="F196" s="5">
        <v>3872</v>
      </c>
      <c r="G196" s="5">
        <v>3850</v>
      </c>
      <c r="H196" s="5">
        <v>3825</v>
      </c>
      <c r="I196" s="5" t="s">
        <v>15</v>
      </c>
      <c r="J196" s="8">
        <f t="shared" si="444"/>
        <v>6600</v>
      </c>
      <c r="K196" s="8">
        <f t="shared" si="445"/>
        <v>7500</v>
      </c>
      <c r="L196" s="8">
        <f t="shared" si="446"/>
        <v>0</v>
      </c>
      <c r="M196" s="8">
        <v>47</v>
      </c>
      <c r="N196" s="8">
        <f t="shared" si="447"/>
        <v>14100</v>
      </c>
    </row>
    <row r="197" spans="1:14">
      <c r="A197" s="4">
        <v>43145</v>
      </c>
      <c r="B197" s="5" t="s">
        <v>16</v>
      </c>
      <c r="C197" s="5">
        <v>100</v>
      </c>
      <c r="D197" s="5" t="s">
        <v>18</v>
      </c>
      <c r="E197" s="5">
        <v>3</v>
      </c>
      <c r="F197" s="5">
        <v>3795</v>
      </c>
      <c r="G197" s="5">
        <v>3770</v>
      </c>
      <c r="H197" s="5" t="s">
        <v>15</v>
      </c>
      <c r="I197" s="5" t="s">
        <v>15</v>
      </c>
      <c r="J197" s="8">
        <f t="shared" si="444"/>
        <v>7500</v>
      </c>
      <c r="K197" s="8">
        <f t="shared" si="445"/>
        <v>0</v>
      </c>
      <c r="L197" s="8">
        <f t="shared" si="446"/>
        <v>0</v>
      </c>
      <c r="M197" s="8">
        <v>25</v>
      </c>
      <c r="N197" s="8">
        <f t="shared" si="447"/>
        <v>7500</v>
      </c>
    </row>
    <row r="198" spans="1:14">
      <c r="A198" s="4">
        <v>43143</v>
      </c>
      <c r="B198" s="5" t="s">
        <v>16</v>
      </c>
      <c r="C198" s="5">
        <v>100</v>
      </c>
      <c r="D198" s="5" t="s">
        <v>17</v>
      </c>
      <c r="E198" s="5">
        <v>3</v>
      </c>
      <c r="F198" s="5">
        <v>3875</v>
      </c>
      <c r="G198" s="5">
        <v>3845</v>
      </c>
      <c r="H198" s="5" t="s">
        <v>15</v>
      </c>
      <c r="I198" s="5" t="s">
        <v>15</v>
      </c>
      <c r="J198" s="8">
        <f t="shared" si="444"/>
        <v>-9000</v>
      </c>
      <c r="K198" s="8">
        <f t="shared" si="445"/>
        <v>0</v>
      </c>
      <c r="L198" s="8">
        <f t="shared" si="446"/>
        <v>0</v>
      </c>
      <c r="M198" s="8">
        <v>-30</v>
      </c>
      <c r="N198" s="8">
        <f t="shared" si="447"/>
        <v>-9000</v>
      </c>
    </row>
    <row r="199" spans="1:14">
      <c r="A199" s="4">
        <v>43140</v>
      </c>
      <c r="B199" s="5" t="s">
        <v>16</v>
      </c>
      <c r="C199" s="5">
        <v>100</v>
      </c>
      <c r="D199" s="5" t="s">
        <v>18</v>
      </c>
      <c r="E199" s="5">
        <v>3</v>
      </c>
      <c r="F199" s="5">
        <v>3890</v>
      </c>
      <c r="G199" s="5">
        <v>3860</v>
      </c>
      <c r="H199" s="5">
        <v>3830</v>
      </c>
      <c r="I199" s="5" t="s">
        <v>15</v>
      </c>
      <c r="J199" s="8">
        <f t="shared" si="444"/>
        <v>9000</v>
      </c>
      <c r="K199" s="8">
        <f t="shared" si="445"/>
        <v>9000</v>
      </c>
      <c r="L199" s="8">
        <f t="shared" si="446"/>
        <v>0</v>
      </c>
      <c r="M199" s="8">
        <v>60</v>
      </c>
      <c r="N199" s="8">
        <f t="shared" si="447"/>
        <v>18000</v>
      </c>
    </row>
    <row r="200" spans="1:14">
      <c r="A200" s="4">
        <v>43139</v>
      </c>
      <c r="B200" s="5" t="s">
        <v>16</v>
      </c>
      <c r="C200" s="5">
        <v>100</v>
      </c>
      <c r="D200" s="5" t="s">
        <v>18</v>
      </c>
      <c r="E200" s="5">
        <v>3</v>
      </c>
      <c r="F200" s="5">
        <v>3964</v>
      </c>
      <c r="G200" s="5">
        <v>3935</v>
      </c>
      <c r="H200" s="5">
        <v>3915</v>
      </c>
      <c r="I200" s="5" t="s">
        <v>15</v>
      </c>
      <c r="J200" s="8">
        <f t="shared" si="444"/>
        <v>8700</v>
      </c>
      <c r="K200" s="8">
        <f t="shared" si="445"/>
        <v>6000</v>
      </c>
      <c r="L200" s="8">
        <f t="shared" si="446"/>
        <v>0</v>
      </c>
      <c r="M200" s="8">
        <v>49</v>
      </c>
      <c r="N200" s="8">
        <f t="shared" si="447"/>
        <v>14700</v>
      </c>
    </row>
    <row r="201" spans="1:14">
      <c r="A201" s="4">
        <v>43138</v>
      </c>
      <c r="B201" s="5" t="s">
        <v>16</v>
      </c>
      <c r="C201" s="5">
        <v>100</v>
      </c>
      <c r="D201" s="5" t="s">
        <v>18</v>
      </c>
      <c r="E201" s="5">
        <v>3</v>
      </c>
      <c r="F201" s="5">
        <v>4060</v>
      </c>
      <c r="G201" s="5">
        <v>4030</v>
      </c>
      <c r="H201" s="5">
        <v>4010</v>
      </c>
      <c r="I201" s="5" t="s">
        <v>15</v>
      </c>
      <c r="J201" s="8">
        <f t="shared" si="444"/>
        <v>9000</v>
      </c>
      <c r="K201" s="8">
        <f t="shared" si="445"/>
        <v>6000</v>
      </c>
      <c r="L201" s="8">
        <f t="shared" si="446"/>
        <v>0</v>
      </c>
      <c r="M201" s="8">
        <v>50</v>
      </c>
      <c r="N201" s="8">
        <f t="shared" si="447"/>
        <v>15000</v>
      </c>
    </row>
    <row r="202" spans="1:14">
      <c r="A202" s="4">
        <v>43137</v>
      </c>
      <c r="B202" s="5" t="s">
        <v>16</v>
      </c>
      <c r="C202" s="5">
        <v>100</v>
      </c>
      <c r="D202" s="5" t="s">
        <v>18</v>
      </c>
      <c r="E202" s="5">
        <v>3</v>
      </c>
      <c r="F202" s="5">
        <v>4105</v>
      </c>
      <c r="G202" s="5">
        <v>4070</v>
      </c>
      <c r="H202" s="5" t="s">
        <v>15</v>
      </c>
      <c r="I202" s="5" t="s">
        <v>15</v>
      </c>
      <c r="J202" s="8">
        <f t="shared" si="444"/>
        <v>10500</v>
      </c>
      <c r="K202" s="8">
        <f t="shared" si="445"/>
        <v>0</v>
      </c>
      <c r="L202" s="8">
        <f t="shared" si="446"/>
        <v>0</v>
      </c>
      <c r="M202" s="8">
        <v>35</v>
      </c>
      <c r="N202" s="8">
        <f t="shared" si="447"/>
        <v>10500</v>
      </c>
    </row>
    <row r="203" spans="1:14">
      <c r="A203" s="4">
        <v>43132</v>
      </c>
      <c r="B203" s="5" t="s">
        <v>16</v>
      </c>
      <c r="C203" s="5">
        <v>100</v>
      </c>
      <c r="D203" s="5" t="s">
        <v>18</v>
      </c>
      <c r="E203" s="5">
        <v>3</v>
      </c>
      <c r="F203" s="5">
        <v>4172</v>
      </c>
      <c r="G203" s="5">
        <v>4200</v>
      </c>
      <c r="H203" s="5" t="s">
        <v>15</v>
      </c>
      <c r="I203" s="5" t="s">
        <v>15</v>
      </c>
      <c r="J203" s="8">
        <f t="shared" si="444"/>
        <v>-8400</v>
      </c>
      <c r="K203" s="8">
        <f t="shared" si="445"/>
        <v>0</v>
      </c>
      <c r="L203" s="8">
        <f t="shared" si="446"/>
        <v>0</v>
      </c>
      <c r="M203" s="8">
        <v>-28</v>
      </c>
      <c r="N203" s="8">
        <f t="shared" si="447"/>
        <v>-8400</v>
      </c>
    </row>
    <row r="204" spans="1:14">
      <c r="A204" s="4">
        <v>43130</v>
      </c>
      <c r="B204" s="5" t="s">
        <v>16</v>
      </c>
      <c r="C204" s="5">
        <v>100</v>
      </c>
      <c r="D204" s="5" t="s">
        <v>18</v>
      </c>
      <c r="E204" s="5">
        <v>3</v>
      </c>
      <c r="F204" s="5">
        <v>4147</v>
      </c>
      <c r="G204" s="5">
        <v>4125</v>
      </c>
      <c r="H204" s="5">
        <v>4100</v>
      </c>
      <c r="I204" s="5" t="s">
        <v>15</v>
      </c>
      <c r="J204" s="8">
        <f t="shared" si="444"/>
        <v>6600</v>
      </c>
      <c r="K204" s="8">
        <f t="shared" si="445"/>
        <v>7500</v>
      </c>
      <c r="L204" s="8">
        <f t="shared" si="446"/>
        <v>0</v>
      </c>
      <c r="M204" s="8">
        <v>47</v>
      </c>
      <c r="N204" s="8">
        <f t="shared" si="447"/>
        <v>14100</v>
      </c>
    </row>
    <row r="205" spans="1:14">
      <c r="A205" s="4">
        <v>43129</v>
      </c>
      <c r="B205" s="5" t="s">
        <v>16</v>
      </c>
      <c r="C205" s="5">
        <v>100</v>
      </c>
      <c r="D205" s="5" t="s">
        <v>18</v>
      </c>
      <c r="E205" s="5">
        <v>3</v>
      </c>
      <c r="F205" s="5">
        <v>4195</v>
      </c>
      <c r="G205" s="5">
        <v>4170</v>
      </c>
      <c r="H205" s="5">
        <v>4150</v>
      </c>
      <c r="I205" s="5" t="s">
        <v>15</v>
      </c>
      <c r="J205" s="8">
        <f t="shared" si="444"/>
        <v>7500</v>
      </c>
      <c r="K205" s="8">
        <f t="shared" si="445"/>
        <v>6000</v>
      </c>
      <c r="L205" s="8">
        <f t="shared" si="446"/>
        <v>0</v>
      </c>
      <c r="M205" s="8">
        <v>45</v>
      </c>
      <c r="N205" s="8">
        <f t="shared" si="447"/>
        <v>13500</v>
      </c>
    </row>
    <row r="206" spans="1:14">
      <c r="A206" s="4">
        <v>43125</v>
      </c>
      <c r="B206" s="5" t="s">
        <v>16</v>
      </c>
      <c r="C206" s="5">
        <v>100</v>
      </c>
      <c r="D206" s="5" t="s">
        <v>17</v>
      </c>
      <c r="E206" s="5">
        <v>3</v>
      </c>
      <c r="F206" s="5">
        <v>4198</v>
      </c>
      <c r="G206" s="5">
        <v>4225</v>
      </c>
      <c r="H206" s="5" t="s">
        <v>15</v>
      </c>
      <c r="I206" s="5" t="s">
        <v>15</v>
      </c>
      <c r="J206" s="8">
        <f t="shared" si="444"/>
        <v>8100</v>
      </c>
      <c r="K206" s="8">
        <f t="shared" si="445"/>
        <v>0</v>
      </c>
      <c r="L206" s="8">
        <f t="shared" si="446"/>
        <v>0</v>
      </c>
      <c r="M206" s="8">
        <v>27</v>
      </c>
      <c r="N206" s="8">
        <f t="shared" si="447"/>
        <v>8100</v>
      </c>
    </row>
    <row r="207" spans="1:14">
      <c r="A207" s="4">
        <v>43124</v>
      </c>
      <c r="B207" s="5" t="s">
        <v>16</v>
      </c>
      <c r="C207" s="5">
        <v>100</v>
      </c>
      <c r="D207" s="5" t="s">
        <v>17</v>
      </c>
      <c r="E207" s="5">
        <v>3</v>
      </c>
      <c r="F207" s="5">
        <v>4110</v>
      </c>
      <c r="G207" s="5">
        <v>4145</v>
      </c>
      <c r="H207" s="5">
        <v>4160</v>
      </c>
      <c r="I207" s="5" t="s">
        <v>15</v>
      </c>
      <c r="J207" s="8">
        <f t="shared" si="444"/>
        <v>10500</v>
      </c>
      <c r="K207" s="8">
        <f t="shared" si="445"/>
        <v>4500</v>
      </c>
      <c r="L207" s="8">
        <f t="shared" si="446"/>
        <v>0</v>
      </c>
      <c r="M207" s="8">
        <v>50</v>
      </c>
      <c r="N207" s="8">
        <f t="shared" si="447"/>
        <v>15000</v>
      </c>
    </row>
    <row r="208" spans="1:14">
      <c r="A208" s="4">
        <v>43123</v>
      </c>
      <c r="B208" s="5" t="s">
        <v>16</v>
      </c>
      <c r="C208" s="5">
        <v>100</v>
      </c>
      <c r="D208" s="5" t="s">
        <v>17</v>
      </c>
      <c r="E208" s="5">
        <v>3</v>
      </c>
      <c r="F208" s="5">
        <v>4072</v>
      </c>
      <c r="G208" s="5">
        <v>4095</v>
      </c>
      <c r="H208" s="5">
        <v>4120</v>
      </c>
      <c r="I208" s="5" t="s">
        <v>15</v>
      </c>
      <c r="J208" s="8">
        <f t="shared" si="444"/>
        <v>6900</v>
      </c>
      <c r="K208" s="8">
        <f t="shared" si="445"/>
        <v>7500</v>
      </c>
      <c r="L208" s="8">
        <f t="shared" si="446"/>
        <v>0</v>
      </c>
      <c r="M208" s="8">
        <v>48</v>
      </c>
      <c r="N208" s="8">
        <f t="shared" si="447"/>
        <v>14400</v>
      </c>
    </row>
    <row r="209" spans="1:14">
      <c r="A209" s="4">
        <v>43122</v>
      </c>
      <c r="B209" s="5" t="s">
        <v>16</v>
      </c>
      <c r="C209" s="5">
        <v>100</v>
      </c>
      <c r="D209" s="5" t="s">
        <v>18</v>
      </c>
      <c r="E209" s="5">
        <v>3</v>
      </c>
      <c r="F209" s="5">
        <v>4055</v>
      </c>
      <c r="G209" s="5">
        <v>4075</v>
      </c>
      <c r="H209" s="5" t="s">
        <v>15</v>
      </c>
      <c r="I209" s="5" t="s">
        <v>15</v>
      </c>
      <c r="J209" s="8">
        <f t="shared" si="444"/>
        <v>-6000</v>
      </c>
      <c r="K209" s="8">
        <f t="shared" si="445"/>
        <v>0</v>
      </c>
      <c r="L209" s="8">
        <f t="shared" si="446"/>
        <v>0</v>
      </c>
      <c r="M209" s="8">
        <v>-20</v>
      </c>
      <c r="N209" s="8">
        <f t="shared" si="447"/>
        <v>-6000</v>
      </c>
    </row>
    <row r="210" spans="1:14">
      <c r="A210" s="4">
        <v>43118</v>
      </c>
      <c r="B210" s="5" t="s">
        <v>16</v>
      </c>
      <c r="C210" s="5">
        <v>100</v>
      </c>
      <c r="D210" s="5" t="s">
        <v>18</v>
      </c>
      <c r="E210" s="5">
        <v>3</v>
      </c>
      <c r="F210" s="5">
        <v>4090</v>
      </c>
      <c r="G210" s="5">
        <v>4060</v>
      </c>
      <c r="H210" s="5" t="s">
        <v>15</v>
      </c>
      <c r="I210" s="5" t="s">
        <v>15</v>
      </c>
      <c r="J210" s="8">
        <f t="shared" si="444"/>
        <v>9000</v>
      </c>
      <c r="K210" s="8">
        <f t="shared" si="445"/>
        <v>0</v>
      </c>
      <c r="L210" s="8">
        <f t="shared" si="446"/>
        <v>0</v>
      </c>
      <c r="M210" s="8">
        <v>30</v>
      </c>
      <c r="N210" s="8">
        <f t="shared" si="447"/>
        <v>9000</v>
      </c>
    </row>
    <row r="211" spans="1:14">
      <c r="A211" s="4">
        <v>43117</v>
      </c>
      <c r="B211" s="5" t="s">
        <v>16</v>
      </c>
      <c r="C211" s="5">
        <v>100</v>
      </c>
      <c r="D211" s="5" t="s">
        <v>17</v>
      </c>
      <c r="E211" s="5">
        <v>3</v>
      </c>
      <c r="F211" s="5">
        <v>4047</v>
      </c>
      <c r="G211" s="5">
        <v>4070</v>
      </c>
      <c r="H211" s="5">
        <v>4085</v>
      </c>
      <c r="I211" s="5" t="s">
        <v>15</v>
      </c>
      <c r="J211" s="8">
        <f t="shared" si="444"/>
        <v>6900</v>
      </c>
      <c r="K211" s="8">
        <f t="shared" si="445"/>
        <v>4500</v>
      </c>
      <c r="L211" s="8">
        <f t="shared" si="446"/>
        <v>0</v>
      </c>
      <c r="M211" s="8">
        <v>38</v>
      </c>
      <c r="N211" s="8">
        <f t="shared" si="447"/>
        <v>11400</v>
      </c>
    </row>
    <row r="212" spans="1:14">
      <c r="A212" s="4">
        <v>43116</v>
      </c>
      <c r="B212" s="5" t="s">
        <v>16</v>
      </c>
      <c r="C212" s="5">
        <v>100</v>
      </c>
      <c r="D212" s="5" t="s">
        <v>17</v>
      </c>
      <c r="E212" s="5">
        <v>3</v>
      </c>
      <c r="F212" s="5">
        <v>4105</v>
      </c>
      <c r="G212" s="5">
        <v>4080</v>
      </c>
      <c r="H212" s="5" t="s">
        <v>15</v>
      </c>
      <c r="I212" s="5" t="s">
        <v>15</v>
      </c>
      <c r="J212" s="8">
        <f t="shared" si="444"/>
        <v>-7500</v>
      </c>
      <c r="K212" s="8">
        <f t="shared" si="445"/>
        <v>0</v>
      </c>
      <c r="L212" s="8">
        <f t="shared" si="446"/>
        <v>0</v>
      </c>
      <c r="M212" s="8">
        <v>-25</v>
      </c>
      <c r="N212" s="8">
        <f t="shared" si="447"/>
        <v>-7500</v>
      </c>
    </row>
    <row r="213" spans="1:14">
      <c r="A213" s="4">
        <v>43115</v>
      </c>
      <c r="B213" s="5" t="s">
        <v>16</v>
      </c>
      <c r="C213" s="5">
        <v>100</v>
      </c>
      <c r="D213" s="5" t="s">
        <v>17</v>
      </c>
      <c r="E213" s="5">
        <v>3</v>
      </c>
      <c r="F213" s="5">
        <v>4070</v>
      </c>
      <c r="G213" s="5">
        <v>4095</v>
      </c>
      <c r="H213" s="5">
        <v>4115</v>
      </c>
      <c r="I213" s="5" t="s">
        <v>15</v>
      </c>
      <c r="J213" s="8">
        <f t="shared" si="444"/>
        <v>7500</v>
      </c>
      <c r="K213" s="8">
        <f t="shared" si="445"/>
        <v>6000</v>
      </c>
      <c r="L213" s="8">
        <f t="shared" si="446"/>
        <v>0</v>
      </c>
      <c r="M213" s="8">
        <v>55</v>
      </c>
      <c r="N213" s="8">
        <f t="shared" si="447"/>
        <v>16500</v>
      </c>
    </row>
    <row r="214" spans="1:14">
      <c r="A214" s="4">
        <v>43112</v>
      </c>
      <c r="B214" s="5" t="s">
        <v>16</v>
      </c>
      <c r="C214" s="5">
        <v>100</v>
      </c>
      <c r="D214" s="5" t="s">
        <v>17</v>
      </c>
      <c r="E214" s="5">
        <v>3</v>
      </c>
      <c r="F214" s="5">
        <v>4020</v>
      </c>
      <c r="G214" s="5">
        <v>4050</v>
      </c>
      <c r="H214" s="5">
        <v>4075</v>
      </c>
      <c r="I214" s="5" t="s">
        <v>15</v>
      </c>
      <c r="J214" s="8">
        <f t="shared" si="444"/>
        <v>9000</v>
      </c>
      <c r="K214" s="8">
        <f t="shared" si="445"/>
        <v>7500</v>
      </c>
      <c r="L214" s="8">
        <f t="shared" si="446"/>
        <v>0</v>
      </c>
      <c r="M214" s="8">
        <v>55</v>
      </c>
      <c r="N214" s="8">
        <f t="shared" si="447"/>
        <v>16500</v>
      </c>
    </row>
    <row r="215" spans="1:14">
      <c r="A215" s="4">
        <v>43111</v>
      </c>
      <c r="B215" s="5" t="s">
        <v>16</v>
      </c>
      <c r="C215" s="5">
        <v>100</v>
      </c>
      <c r="D215" s="5" t="s">
        <v>17</v>
      </c>
      <c r="E215" s="5">
        <v>3</v>
      </c>
      <c r="F215" s="5">
        <v>4060</v>
      </c>
      <c r="G215" s="5">
        <v>4085</v>
      </c>
      <c r="H215" s="5">
        <v>4100</v>
      </c>
      <c r="I215" s="5" t="s">
        <v>15</v>
      </c>
      <c r="J215" s="8">
        <f t="shared" si="444"/>
        <v>7500</v>
      </c>
      <c r="K215" s="8">
        <f t="shared" si="445"/>
        <v>4500</v>
      </c>
      <c r="L215" s="8">
        <f t="shared" si="446"/>
        <v>0</v>
      </c>
      <c r="M215" s="8">
        <v>40</v>
      </c>
      <c r="N215" s="8">
        <f t="shared" si="447"/>
        <v>12000</v>
      </c>
    </row>
    <row r="216" spans="1:14">
      <c r="A216" s="4">
        <v>43108</v>
      </c>
      <c r="B216" s="5" t="s">
        <v>16</v>
      </c>
      <c r="C216" s="5">
        <v>100</v>
      </c>
      <c r="D216" s="5" t="s">
        <v>18</v>
      </c>
      <c r="E216" s="5">
        <v>3</v>
      </c>
      <c r="F216" s="5">
        <v>3905</v>
      </c>
      <c r="G216" s="5">
        <v>3930</v>
      </c>
      <c r="H216" s="5" t="s">
        <v>15</v>
      </c>
      <c r="I216" s="5" t="s">
        <v>15</v>
      </c>
      <c r="J216" s="8">
        <f t="shared" si="444"/>
        <v>-7500</v>
      </c>
      <c r="K216" s="8">
        <f t="shared" si="445"/>
        <v>0</v>
      </c>
      <c r="L216" s="8">
        <f t="shared" si="446"/>
        <v>0</v>
      </c>
      <c r="M216" s="8">
        <v>-25</v>
      </c>
      <c r="N216" s="8">
        <f t="shared" si="447"/>
        <v>-7500</v>
      </c>
    </row>
    <row r="217" spans="1:14">
      <c r="A217" s="4">
        <v>43105</v>
      </c>
      <c r="B217" s="5" t="s">
        <v>16</v>
      </c>
      <c r="C217" s="5">
        <v>100</v>
      </c>
      <c r="D217" s="5" t="s">
        <v>18</v>
      </c>
      <c r="E217" s="5">
        <v>3</v>
      </c>
      <c r="F217" s="5">
        <v>3900</v>
      </c>
      <c r="G217" s="5">
        <v>3875</v>
      </c>
      <c r="H217" s="5">
        <v>3860</v>
      </c>
      <c r="I217" s="5" t="s">
        <v>15</v>
      </c>
      <c r="J217" s="8">
        <f t="shared" si="444"/>
        <v>7500</v>
      </c>
      <c r="K217" s="8">
        <f t="shared" si="445"/>
        <v>4500</v>
      </c>
      <c r="L217" s="8">
        <f t="shared" si="446"/>
        <v>0</v>
      </c>
      <c r="M217" s="8">
        <v>40</v>
      </c>
      <c r="N217" s="8">
        <f t="shared" si="447"/>
        <v>12000</v>
      </c>
    </row>
    <row r="218" spans="1:14">
      <c r="A218" s="4">
        <v>43104</v>
      </c>
      <c r="B218" s="5" t="s">
        <v>16</v>
      </c>
      <c r="C218" s="5">
        <v>100</v>
      </c>
      <c r="D218" s="5" t="s">
        <v>17</v>
      </c>
      <c r="E218" s="5">
        <v>3</v>
      </c>
      <c r="F218" s="5">
        <v>3916</v>
      </c>
      <c r="G218" s="5">
        <v>3936</v>
      </c>
      <c r="H218" s="5" t="s">
        <v>15</v>
      </c>
      <c r="I218" s="5" t="s">
        <v>15</v>
      </c>
      <c r="J218" s="8">
        <f t="shared" si="444"/>
        <v>6000</v>
      </c>
      <c r="K218" s="8">
        <f t="shared" si="445"/>
        <v>0</v>
      </c>
      <c r="L218" s="8">
        <f t="shared" si="446"/>
        <v>0</v>
      </c>
      <c r="M218" s="8">
        <v>20</v>
      </c>
      <c r="N218" s="8">
        <f t="shared" si="447"/>
        <v>6000</v>
      </c>
    </row>
    <row r="219" spans="1:14">
      <c r="A219" s="4">
        <v>43103</v>
      </c>
      <c r="B219" s="5" t="s">
        <v>16</v>
      </c>
      <c r="C219" s="5">
        <v>100</v>
      </c>
      <c r="D219" s="5" t="s">
        <v>18</v>
      </c>
      <c r="E219" s="5">
        <v>3</v>
      </c>
      <c r="F219" s="5">
        <v>3835</v>
      </c>
      <c r="G219" s="5">
        <v>3860</v>
      </c>
      <c r="H219" s="5" t="s">
        <v>15</v>
      </c>
      <c r="I219" s="5" t="s">
        <v>15</v>
      </c>
      <c r="J219" s="8">
        <f t="shared" si="444"/>
        <v>-7500</v>
      </c>
      <c r="K219" s="8">
        <f t="shared" si="445"/>
        <v>0</v>
      </c>
      <c r="L219" s="8">
        <f t="shared" si="446"/>
        <v>0</v>
      </c>
      <c r="M219" s="8">
        <v>-25</v>
      </c>
      <c r="N219" s="8">
        <f t="shared" si="447"/>
        <v>-7500</v>
      </c>
    </row>
    <row r="220" spans="1:14">
      <c r="A220" s="4">
        <v>43102</v>
      </c>
      <c r="B220" s="5" t="s">
        <v>16</v>
      </c>
      <c r="C220" s="5">
        <v>100</v>
      </c>
      <c r="D220" s="5" t="s">
        <v>18</v>
      </c>
      <c r="E220" s="5">
        <v>3</v>
      </c>
      <c r="F220" s="5">
        <v>3862</v>
      </c>
      <c r="G220" s="5">
        <v>3832</v>
      </c>
      <c r="H220" s="5" t="s">
        <v>15</v>
      </c>
      <c r="I220" s="5" t="s">
        <v>15</v>
      </c>
      <c r="J220" s="8">
        <f t="shared" si="444"/>
        <v>9000</v>
      </c>
      <c r="K220" s="8">
        <f t="shared" si="445"/>
        <v>0</v>
      </c>
      <c r="L220" s="8">
        <f t="shared" si="446"/>
        <v>0</v>
      </c>
      <c r="M220" s="5">
        <v>30</v>
      </c>
      <c r="N220" s="8">
        <f t="shared" si="447"/>
        <v>9000</v>
      </c>
    </row>
    <row r="221" spans="1:14">
      <c r="A221" s="4">
        <v>43098</v>
      </c>
      <c r="B221" s="5" t="s">
        <v>16</v>
      </c>
      <c r="C221" s="5">
        <v>100</v>
      </c>
      <c r="D221" s="5" t="s">
        <v>17</v>
      </c>
      <c r="E221" s="5">
        <v>3</v>
      </c>
      <c r="F221" s="5">
        <v>3827</v>
      </c>
      <c r="G221" s="5">
        <v>3852</v>
      </c>
      <c r="H221" s="5" t="s">
        <v>15</v>
      </c>
      <c r="I221" s="5" t="s">
        <v>15</v>
      </c>
      <c r="J221" s="8">
        <f t="shared" si="444"/>
        <v>7500</v>
      </c>
      <c r="K221" s="8">
        <f t="shared" si="445"/>
        <v>0</v>
      </c>
      <c r="L221" s="8">
        <f t="shared" si="446"/>
        <v>0</v>
      </c>
      <c r="M221" s="5">
        <v>25</v>
      </c>
      <c r="N221" s="8">
        <f t="shared" si="447"/>
        <v>7500</v>
      </c>
    </row>
    <row r="222" spans="1:14">
      <c r="A222" s="4">
        <v>43097</v>
      </c>
      <c r="B222" s="5" t="s">
        <v>16</v>
      </c>
      <c r="C222" s="5">
        <v>100</v>
      </c>
      <c r="D222" s="5" t="s">
        <v>18</v>
      </c>
      <c r="E222" s="5">
        <v>3</v>
      </c>
      <c r="F222" s="5">
        <v>3825</v>
      </c>
      <c r="G222" s="5">
        <v>3801</v>
      </c>
      <c r="H222" s="5" t="s">
        <v>15</v>
      </c>
      <c r="I222" s="5" t="s">
        <v>15</v>
      </c>
      <c r="J222" s="8">
        <f t="shared" si="444"/>
        <v>7200</v>
      </c>
      <c r="K222" s="8">
        <f t="shared" si="445"/>
        <v>0</v>
      </c>
      <c r="L222" s="8">
        <f t="shared" si="446"/>
        <v>0</v>
      </c>
      <c r="M222" s="5">
        <v>23</v>
      </c>
      <c r="N222" s="8">
        <f t="shared" si="447"/>
        <v>6900</v>
      </c>
    </row>
    <row r="223" spans="1:14">
      <c r="A223" s="4">
        <v>43096</v>
      </c>
      <c r="B223" s="5" t="s">
        <v>16</v>
      </c>
      <c r="C223" s="5">
        <v>100</v>
      </c>
      <c r="D223" s="5" t="s">
        <v>18</v>
      </c>
      <c r="E223" s="5">
        <v>3</v>
      </c>
      <c r="F223" s="5">
        <v>3830</v>
      </c>
      <c r="G223" s="5">
        <v>3807</v>
      </c>
      <c r="H223" s="5" t="s">
        <v>15</v>
      </c>
      <c r="I223" s="5" t="s">
        <v>15</v>
      </c>
      <c r="J223" s="8">
        <f t="shared" si="444"/>
        <v>6900</v>
      </c>
      <c r="K223" s="8">
        <f t="shared" si="445"/>
        <v>0</v>
      </c>
      <c r="L223" s="8">
        <f t="shared" si="446"/>
        <v>0</v>
      </c>
      <c r="M223" s="5">
        <v>23</v>
      </c>
      <c r="N223" s="8">
        <f t="shared" si="447"/>
        <v>6900</v>
      </c>
    </row>
    <row r="224" spans="1:14">
      <c r="A224" s="4">
        <v>43095</v>
      </c>
      <c r="B224" s="5" t="s">
        <v>16</v>
      </c>
      <c r="C224" s="5">
        <v>100</v>
      </c>
      <c r="D224" s="5" t="s">
        <v>18</v>
      </c>
      <c r="E224" s="5">
        <v>3</v>
      </c>
      <c r="F224" s="5">
        <v>3750</v>
      </c>
      <c r="G224" s="5">
        <v>3770</v>
      </c>
      <c r="H224" s="5" t="s">
        <v>15</v>
      </c>
      <c r="I224" s="5" t="s">
        <v>15</v>
      </c>
      <c r="J224" s="8">
        <f t="shared" si="444"/>
        <v>-6000</v>
      </c>
      <c r="K224" s="8">
        <f t="shared" si="445"/>
        <v>0</v>
      </c>
      <c r="L224" s="8">
        <f t="shared" si="446"/>
        <v>0</v>
      </c>
      <c r="M224" s="8">
        <v>-20</v>
      </c>
      <c r="N224" s="8">
        <f t="shared" si="447"/>
        <v>-6000</v>
      </c>
    </row>
    <row r="225" spans="1:14">
      <c r="A225" s="4">
        <v>43091</v>
      </c>
      <c r="B225" s="5" t="s">
        <v>16</v>
      </c>
      <c r="C225" s="5">
        <v>100</v>
      </c>
      <c r="D225" s="5" t="s">
        <v>18</v>
      </c>
      <c r="E225" s="5">
        <v>3</v>
      </c>
      <c r="F225" s="5">
        <v>3730</v>
      </c>
      <c r="G225" s="5">
        <v>3710</v>
      </c>
      <c r="H225" s="5" t="s">
        <v>15</v>
      </c>
      <c r="I225" s="5" t="s">
        <v>15</v>
      </c>
      <c r="J225" s="8">
        <f t="shared" si="444"/>
        <v>6000</v>
      </c>
      <c r="K225" s="8">
        <f t="shared" si="445"/>
        <v>0</v>
      </c>
      <c r="L225" s="8">
        <f t="shared" si="446"/>
        <v>0</v>
      </c>
      <c r="M225" s="8">
        <v>20</v>
      </c>
      <c r="N225" s="8">
        <f t="shared" si="447"/>
        <v>6000</v>
      </c>
    </row>
    <row r="226" spans="1:14">
      <c r="A226" s="4">
        <v>43090</v>
      </c>
      <c r="B226" s="5" t="s">
        <v>16</v>
      </c>
      <c r="C226" s="5">
        <v>100</v>
      </c>
      <c r="D226" s="5" t="s">
        <v>18</v>
      </c>
      <c r="E226" s="5">
        <v>3</v>
      </c>
      <c r="F226" s="5">
        <v>3720</v>
      </c>
      <c r="G226" s="5">
        <v>3695</v>
      </c>
      <c r="H226" s="5" t="s">
        <v>15</v>
      </c>
      <c r="I226" s="5" t="s">
        <v>15</v>
      </c>
      <c r="J226" s="8">
        <f t="shared" si="444"/>
        <v>7500</v>
      </c>
      <c r="K226" s="8">
        <f t="shared" si="445"/>
        <v>0</v>
      </c>
      <c r="L226" s="8">
        <f t="shared" si="446"/>
        <v>0</v>
      </c>
      <c r="M226" s="8">
        <v>25</v>
      </c>
      <c r="N226" s="8">
        <f t="shared" si="447"/>
        <v>7500</v>
      </c>
    </row>
    <row r="227" spans="1:14">
      <c r="A227" s="4">
        <v>43089</v>
      </c>
      <c r="B227" s="5" t="s">
        <v>16</v>
      </c>
      <c r="C227" s="5">
        <v>100</v>
      </c>
      <c r="D227" s="5" t="s">
        <v>18</v>
      </c>
      <c r="E227" s="5">
        <v>3</v>
      </c>
      <c r="F227" s="5">
        <v>3710</v>
      </c>
      <c r="G227" s="5">
        <v>3682</v>
      </c>
      <c r="H227" s="5" t="s">
        <v>15</v>
      </c>
      <c r="I227" s="5" t="s">
        <v>15</v>
      </c>
      <c r="J227" s="8">
        <f t="shared" si="444"/>
        <v>8400</v>
      </c>
      <c r="K227" s="8">
        <f t="shared" si="445"/>
        <v>0</v>
      </c>
      <c r="L227" s="8">
        <f t="shared" si="446"/>
        <v>0</v>
      </c>
      <c r="M227" s="8">
        <v>25</v>
      </c>
      <c r="N227" s="8">
        <f t="shared" si="447"/>
        <v>7500</v>
      </c>
    </row>
    <row r="228" spans="1:14">
      <c r="A228" s="4">
        <v>43088</v>
      </c>
      <c r="B228" s="5" t="s">
        <v>16</v>
      </c>
      <c r="C228" s="5">
        <v>100</v>
      </c>
      <c r="D228" s="5" t="s">
        <v>18</v>
      </c>
      <c r="E228" s="5">
        <v>3</v>
      </c>
      <c r="F228" s="5">
        <v>3700</v>
      </c>
      <c r="G228" s="5">
        <v>3700</v>
      </c>
      <c r="H228" s="5" t="s">
        <v>15</v>
      </c>
      <c r="I228" s="5" t="s">
        <v>15</v>
      </c>
      <c r="J228" s="8">
        <f t="shared" si="444"/>
        <v>0</v>
      </c>
      <c r="K228" s="8">
        <f t="shared" si="445"/>
        <v>0</v>
      </c>
      <c r="L228" s="8">
        <f t="shared" si="446"/>
        <v>0</v>
      </c>
      <c r="M228" s="8">
        <v>50</v>
      </c>
      <c r="N228" s="8">
        <f t="shared" si="447"/>
        <v>15000</v>
      </c>
    </row>
    <row r="229" spans="1:14">
      <c r="A229" s="4">
        <v>43087</v>
      </c>
      <c r="B229" s="5" t="s">
        <v>16</v>
      </c>
      <c r="C229" s="5">
        <v>100</v>
      </c>
      <c r="D229" s="5" t="s">
        <v>18</v>
      </c>
      <c r="E229" s="5">
        <v>3</v>
      </c>
      <c r="F229" s="5">
        <v>3700</v>
      </c>
      <c r="G229" s="5">
        <v>3675</v>
      </c>
      <c r="H229" s="5">
        <v>3650</v>
      </c>
      <c r="I229" s="5" t="s">
        <v>15</v>
      </c>
      <c r="J229" s="8">
        <f t="shared" si="444"/>
        <v>7500</v>
      </c>
      <c r="K229" s="8">
        <f t="shared" si="445"/>
        <v>7500</v>
      </c>
      <c r="L229" s="8">
        <f t="shared" si="446"/>
        <v>0</v>
      </c>
      <c r="M229" s="8">
        <v>50</v>
      </c>
      <c r="N229" s="8">
        <f t="shared" si="447"/>
        <v>15000</v>
      </c>
    </row>
    <row r="230" spans="1:14">
      <c r="A230" s="4">
        <v>43084</v>
      </c>
      <c r="B230" s="5" t="s">
        <v>16</v>
      </c>
      <c r="C230" s="5">
        <v>100</v>
      </c>
      <c r="D230" s="5" t="s">
        <v>18</v>
      </c>
      <c r="E230" s="5">
        <v>3</v>
      </c>
      <c r="F230" s="5">
        <v>3679</v>
      </c>
      <c r="G230" s="5">
        <v>3648</v>
      </c>
      <c r="H230" s="5" t="s">
        <v>15</v>
      </c>
      <c r="I230" s="5" t="s">
        <v>15</v>
      </c>
      <c r="J230" s="8">
        <f t="shared" si="444"/>
        <v>9300</v>
      </c>
      <c r="K230" s="8">
        <f t="shared" si="445"/>
        <v>0</v>
      </c>
      <c r="L230" s="8">
        <f t="shared" si="446"/>
        <v>0</v>
      </c>
      <c r="M230" s="8">
        <v>29</v>
      </c>
      <c r="N230" s="8">
        <f t="shared" si="447"/>
        <v>8700</v>
      </c>
    </row>
    <row r="231" spans="1:14">
      <c r="A231" s="4">
        <v>43082</v>
      </c>
      <c r="B231" s="5" t="s">
        <v>16</v>
      </c>
      <c r="C231" s="5">
        <v>100</v>
      </c>
      <c r="D231" s="5" t="s">
        <v>18</v>
      </c>
      <c r="E231" s="5">
        <v>3</v>
      </c>
      <c r="F231" s="5">
        <v>3715</v>
      </c>
      <c r="G231" s="5">
        <v>3690</v>
      </c>
      <c r="H231" s="5">
        <v>3670</v>
      </c>
      <c r="I231" s="5" t="s">
        <v>15</v>
      </c>
      <c r="J231" s="8">
        <f t="shared" si="444"/>
        <v>7500</v>
      </c>
      <c r="K231" s="8">
        <f t="shared" si="445"/>
        <v>6000</v>
      </c>
      <c r="L231" s="8">
        <f t="shared" si="446"/>
        <v>0</v>
      </c>
      <c r="M231" s="8">
        <v>45</v>
      </c>
      <c r="N231" s="8">
        <f t="shared" si="447"/>
        <v>13500</v>
      </c>
    </row>
    <row r="232" spans="1:14">
      <c r="A232" s="4">
        <v>43081</v>
      </c>
      <c r="B232" s="5" t="s">
        <v>16</v>
      </c>
      <c r="C232" s="5">
        <v>100</v>
      </c>
      <c r="D232" s="5" t="s">
        <v>17</v>
      </c>
      <c r="E232" s="5">
        <v>3</v>
      </c>
      <c r="F232" s="5">
        <v>3750</v>
      </c>
      <c r="G232" s="5">
        <v>3775</v>
      </c>
      <c r="H232" s="5" t="s">
        <v>15</v>
      </c>
      <c r="I232" s="5" t="s">
        <v>15</v>
      </c>
      <c r="J232" s="8">
        <f t="shared" si="444"/>
        <v>7500</v>
      </c>
      <c r="K232" s="8">
        <f t="shared" si="445"/>
        <v>0</v>
      </c>
      <c r="L232" s="8">
        <f t="shared" si="446"/>
        <v>0</v>
      </c>
      <c r="M232" s="8">
        <v>25</v>
      </c>
      <c r="N232" s="8">
        <f t="shared" si="447"/>
        <v>7500</v>
      </c>
    </row>
    <row r="233" spans="1:14">
      <c r="A233" s="4">
        <v>43080</v>
      </c>
      <c r="B233" s="5" t="s">
        <v>16</v>
      </c>
      <c r="C233" s="5">
        <v>100</v>
      </c>
      <c r="D233" s="5" t="s">
        <v>17</v>
      </c>
      <c r="E233" s="5">
        <v>3</v>
      </c>
      <c r="F233" s="5">
        <v>3676</v>
      </c>
      <c r="G233" s="5">
        <v>3700</v>
      </c>
      <c r="H233" s="5" t="s">
        <v>15</v>
      </c>
      <c r="I233" s="5" t="s">
        <v>15</v>
      </c>
      <c r="J233" s="8">
        <f t="shared" si="444"/>
        <v>7200</v>
      </c>
      <c r="K233" s="8">
        <f t="shared" si="445"/>
        <v>0</v>
      </c>
      <c r="L233" s="8">
        <f t="shared" si="446"/>
        <v>0</v>
      </c>
      <c r="M233" s="8">
        <v>24</v>
      </c>
      <c r="N233" s="8">
        <f t="shared" si="447"/>
        <v>7200</v>
      </c>
    </row>
    <row r="234" spans="1:14">
      <c r="A234" s="4">
        <v>43076</v>
      </c>
      <c r="B234" s="5" t="s">
        <v>16</v>
      </c>
      <c r="C234" s="5">
        <v>100</v>
      </c>
      <c r="D234" s="5" t="s">
        <v>18</v>
      </c>
      <c r="E234" s="5">
        <v>3</v>
      </c>
      <c r="F234" s="5">
        <v>3632</v>
      </c>
      <c r="G234" s="5">
        <v>3632</v>
      </c>
      <c r="H234" s="5" t="s">
        <v>15</v>
      </c>
      <c r="I234" s="5" t="s">
        <v>15</v>
      </c>
      <c r="J234" s="8">
        <f t="shared" si="444"/>
        <v>0</v>
      </c>
      <c r="K234" s="8">
        <f t="shared" si="445"/>
        <v>0</v>
      </c>
      <c r="L234" s="8">
        <f t="shared" si="446"/>
        <v>0</v>
      </c>
      <c r="M234" s="8">
        <v>0</v>
      </c>
      <c r="N234" s="8">
        <f t="shared" si="447"/>
        <v>0</v>
      </c>
    </row>
    <row r="235" spans="1:14">
      <c r="A235" s="4">
        <v>43075</v>
      </c>
      <c r="B235" s="5" t="s">
        <v>16</v>
      </c>
      <c r="C235" s="5">
        <v>100</v>
      </c>
      <c r="D235" s="5" t="s">
        <v>18</v>
      </c>
      <c r="E235" s="5">
        <v>3</v>
      </c>
      <c r="F235" s="5">
        <v>3675</v>
      </c>
      <c r="G235" s="5">
        <v>3650</v>
      </c>
      <c r="H235" s="5">
        <v>3630</v>
      </c>
      <c r="I235" s="5" t="s">
        <v>15</v>
      </c>
      <c r="J235" s="8">
        <f t="shared" si="444"/>
        <v>7500</v>
      </c>
      <c r="K235" s="8">
        <f t="shared" si="445"/>
        <v>6000</v>
      </c>
      <c r="L235" s="8">
        <f t="shared" si="446"/>
        <v>0</v>
      </c>
      <c r="M235" s="8">
        <v>50</v>
      </c>
      <c r="N235" s="8">
        <f t="shared" si="447"/>
        <v>15000</v>
      </c>
    </row>
    <row r="236" spans="1:14">
      <c r="A236" s="4">
        <v>43073</v>
      </c>
      <c r="B236" s="5" t="s">
        <v>16</v>
      </c>
      <c r="C236" s="5">
        <v>100</v>
      </c>
      <c r="D236" s="5" t="s">
        <v>17</v>
      </c>
      <c r="E236" s="5">
        <v>3</v>
      </c>
      <c r="F236" s="5">
        <v>3726</v>
      </c>
      <c r="G236" s="5">
        <v>3726</v>
      </c>
      <c r="H236" s="5" t="s">
        <v>15</v>
      </c>
      <c r="I236" s="5" t="s">
        <v>15</v>
      </c>
      <c r="J236" s="8">
        <f t="shared" si="444"/>
        <v>0</v>
      </c>
      <c r="K236" s="8">
        <f t="shared" si="445"/>
        <v>0</v>
      </c>
      <c r="L236" s="8">
        <f t="shared" si="446"/>
        <v>0</v>
      </c>
      <c r="M236" s="8">
        <v>0</v>
      </c>
      <c r="N236" s="8">
        <f t="shared" si="447"/>
        <v>0</v>
      </c>
    </row>
    <row r="237" spans="1:14">
      <c r="A237" s="4">
        <v>43070</v>
      </c>
      <c r="B237" s="5" t="s">
        <v>16</v>
      </c>
      <c r="C237" s="5">
        <v>100</v>
      </c>
      <c r="D237" s="5" t="s">
        <v>17</v>
      </c>
      <c r="E237" s="5">
        <v>3</v>
      </c>
      <c r="F237" s="5">
        <v>3725</v>
      </c>
      <c r="G237" s="5">
        <v>3750</v>
      </c>
      <c r="H237" s="5">
        <v>3780</v>
      </c>
      <c r="I237" s="5" t="s">
        <v>15</v>
      </c>
      <c r="J237" s="8">
        <f t="shared" si="444"/>
        <v>7500</v>
      </c>
      <c r="K237" s="8">
        <f t="shared" si="445"/>
        <v>9000</v>
      </c>
      <c r="L237" s="8">
        <f t="shared" si="446"/>
        <v>0</v>
      </c>
      <c r="M237" s="8">
        <v>55</v>
      </c>
      <c r="N237" s="8">
        <f t="shared" si="447"/>
        <v>16500</v>
      </c>
    </row>
  </sheetData>
  <mergeCells count="12">
    <mergeCell ref="A1:N2"/>
    <mergeCell ref="J4:L4"/>
    <mergeCell ref="L6:M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J223:N237 J221:L223 N221:N223 J174:N221 J110:L173 N110:N173 J74:L74 N74 J72:L72 N72 L4:M5 J6:L23 I5:K5 M4:N23 G5">
    <cfRule type="cellIs" dxfId="248" priority="972" operator="lessThan">
      <formula>0</formula>
    </cfRule>
  </conditionalFormatting>
  <conditionalFormatting sqref="K223:M237 K221:L223 J174:M194 K195:M221 J110:L173 J74:L74 J72:L72 L6:M23">
    <cfRule type="cellIs" dxfId="247" priority="969" operator="lessThan">
      <formula>0</formula>
    </cfRule>
    <cfRule type="cellIs" dxfId="246" priority="970" operator="lessThan">
      <formula>0</formula>
    </cfRule>
  </conditionalFormatting>
  <conditionalFormatting sqref="J109:L109 N109">
    <cfRule type="cellIs" dxfId="245" priority="252" operator="lessThan">
      <formula>0</formula>
    </cfRule>
  </conditionalFormatting>
  <conditionalFormatting sqref="J109:L109">
    <cfRule type="cellIs" dxfId="244" priority="250" operator="lessThan">
      <formula>0</formula>
    </cfRule>
    <cfRule type="cellIs" dxfId="243" priority="251" operator="lessThan">
      <formula>0</formula>
    </cfRule>
  </conditionalFormatting>
  <conditionalFormatting sqref="J109:L109 N109">
    <cfRule type="cellIs" dxfId="242" priority="249" operator="lessThan">
      <formula>0</formula>
    </cfRule>
  </conditionalFormatting>
  <conditionalFormatting sqref="J109:L109">
    <cfRule type="cellIs" dxfId="241" priority="247" operator="lessThan">
      <formula>0</formula>
    </cfRule>
    <cfRule type="cellIs" dxfId="240" priority="248" operator="lessThan">
      <formula>0</formula>
    </cfRule>
  </conditionalFormatting>
  <conditionalFormatting sqref="J108:L108 N108">
    <cfRule type="cellIs" dxfId="239" priority="246" operator="lessThan">
      <formula>0</formula>
    </cfRule>
  </conditionalFormatting>
  <conditionalFormatting sqref="J108:L108">
    <cfRule type="cellIs" dxfId="238" priority="244" operator="lessThan">
      <formula>0</formula>
    </cfRule>
    <cfRule type="cellIs" dxfId="237" priority="245" operator="lessThan">
      <formula>0</formula>
    </cfRule>
  </conditionalFormatting>
  <conditionalFormatting sqref="J107:L107 N107">
    <cfRule type="cellIs" dxfId="236" priority="243" operator="lessThan">
      <formula>0</formula>
    </cfRule>
  </conditionalFormatting>
  <conditionalFormatting sqref="J107:L107">
    <cfRule type="cellIs" dxfId="235" priority="241" operator="lessThan">
      <formula>0</formula>
    </cfRule>
    <cfRule type="cellIs" dxfId="234" priority="242" operator="lessThan">
      <formula>0</formula>
    </cfRule>
  </conditionalFormatting>
  <conditionalFormatting sqref="J106:L106 N106">
    <cfRule type="cellIs" dxfId="233" priority="240" operator="lessThan">
      <formula>0</formula>
    </cfRule>
  </conditionalFormatting>
  <conditionalFormatting sqref="J106:L106">
    <cfRule type="cellIs" dxfId="232" priority="238" operator="lessThan">
      <formula>0</formula>
    </cfRule>
    <cfRule type="cellIs" dxfId="231" priority="239" operator="lessThan">
      <formula>0</formula>
    </cfRule>
  </conditionalFormatting>
  <conditionalFormatting sqref="J105:L105 N105">
    <cfRule type="cellIs" dxfId="230" priority="237" operator="lessThan">
      <formula>0</formula>
    </cfRule>
  </conditionalFormatting>
  <conditionalFormatting sqref="J105:L105">
    <cfRule type="cellIs" dxfId="229" priority="235" operator="lessThan">
      <formula>0</formula>
    </cfRule>
    <cfRule type="cellIs" dxfId="228" priority="236" operator="lessThan">
      <formula>0</formula>
    </cfRule>
  </conditionalFormatting>
  <conditionalFormatting sqref="J104:L104 N104">
    <cfRule type="cellIs" dxfId="227" priority="234" operator="lessThan">
      <formula>0</formula>
    </cfRule>
  </conditionalFormatting>
  <conditionalFormatting sqref="J104:L104">
    <cfRule type="cellIs" dxfId="226" priority="232" operator="lessThan">
      <formula>0</formula>
    </cfRule>
    <cfRule type="cellIs" dxfId="225" priority="233" operator="lessThan">
      <formula>0</formula>
    </cfRule>
  </conditionalFormatting>
  <conditionalFormatting sqref="J103:L103 N103">
    <cfRule type="cellIs" dxfId="224" priority="231" operator="lessThan">
      <formula>0</formula>
    </cfRule>
  </conditionalFormatting>
  <conditionalFormatting sqref="J103:L103">
    <cfRule type="cellIs" dxfId="223" priority="229" operator="lessThan">
      <formula>0</formula>
    </cfRule>
    <cfRule type="cellIs" dxfId="222" priority="230" operator="lessThan">
      <formula>0</formula>
    </cfRule>
  </conditionalFormatting>
  <conditionalFormatting sqref="J102:L102 N102">
    <cfRule type="cellIs" dxfId="221" priority="228" operator="lessThan">
      <formula>0</formula>
    </cfRule>
  </conditionalFormatting>
  <conditionalFormatting sqref="J102:L102">
    <cfRule type="cellIs" dxfId="220" priority="226" operator="lessThan">
      <formula>0</formula>
    </cfRule>
    <cfRule type="cellIs" dxfId="219" priority="227" operator="lessThan">
      <formula>0</formula>
    </cfRule>
  </conditionalFormatting>
  <conditionalFormatting sqref="J101:L101 N101">
    <cfRule type="cellIs" dxfId="218" priority="225" operator="lessThan">
      <formula>0</formula>
    </cfRule>
  </conditionalFormatting>
  <conditionalFormatting sqref="J101:L101">
    <cfRule type="cellIs" dxfId="217" priority="223" operator="lessThan">
      <formula>0</formula>
    </cfRule>
    <cfRule type="cellIs" dxfId="216" priority="224" operator="lessThan">
      <formula>0</formula>
    </cfRule>
  </conditionalFormatting>
  <conditionalFormatting sqref="J100:L100 N100">
    <cfRule type="cellIs" dxfId="215" priority="222" operator="lessThan">
      <formula>0</formula>
    </cfRule>
  </conditionalFormatting>
  <conditionalFormatting sqref="J100:L100">
    <cfRule type="cellIs" dxfId="214" priority="220" operator="lessThan">
      <formula>0</formula>
    </cfRule>
    <cfRule type="cellIs" dxfId="213" priority="221" operator="lessThan">
      <formula>0</formula>
    </cfRule>
  </conditionalFormatting>
  <conditionalFormatting sqref="J99:L99 N99">
    <cfRule type="cellIs" dxfId="212" priority="219" operator="lessThan">
      <formula>0</formula>
    </cfRule>
  </conditionalFormatting>
  <conditionalFormatting sqref="J99:L99">
    <cfRule type="cellIs" dxfId="211" priority="217" operator="lessThan">
      <formula>0</formula>
    </cfRule>
    <cfRule type="cellIs" dxfId="210" priority="218" operator="lessThan">
      <formula>0</formula>
    </cfRule>
  </conditionalFormatting>
  <conditionalFormatting sqref="J98:L98 N98">
    <cfRule type="cellIs" dxfId="209" priority="216" operator="lessThan">
      <formula>0</formula>
    </cfRule>
  </conditionalFormatting>
  <conditionalFormatting sqref="J98:L98">
    <cfRule type="cellIs" dxfId="208" priority="214" operator="lessThan">
      <formula>0</formula>
    </cfRule>
    <cfRule type="cellIs" dxfId="207" priority="215" operator="lessThan">
      <formula>0</formula>
    </cfRule>
  </conditionalFormatting>
  <conditionalFormatting sqref="J97:L97 N97">
    <cfRule type="cellIs" dxfId="206" priority="213" operator="lessThan">
      <formula>0</formula>
    </cfRule>
  </conditionalFormatting>
  <conditionalFormatting sqref="J97:L97">
    <cfRule type="cellIs" dxfId="205" priority="211" operator="lessThan">
      <formula>0</formula>
    </cfRule>
    <cfRule type="cellIs" dxfId="204" priority="212" operator="lessThan">
      <formula>0</formula>
    </cfRule>
  </conditionalFormatting>
  <conditionalFormatting sqref="J96:L96 N96">
    <cfRule type="cellIs" dxfId="203" priority="210" operator="lessThan">
      <formula>0</formula>
    </cfRule>
  </conditionalFormatting>
  <conditionalFormatting sqref="J96:L96">
    <cfRule type="cellIs" dxfId="202" priority="208" operator="lessThan">
      <formula>0</formula>
    </cfRule>
    <cfRule type="cellIs" dxfId="201" priority="209" operator="lessThan">
      <formula>0</formula>
    </cfRule>
  </conditionalFormatting>
  <conditionalFormatting sqref="J95:L95 N95">
    <cfRule type="cellIs" dxfId="200" priority="207" operator="lessThan">
      <formula>0</formula>
    </cfRule>
  </conditionalFormatting>
  <conditionalFormatting sqref="J95:L95">
    <cfRule type="cellIs" dxfId="199" priority="205" operator="lessThan">
      <formula>0</formula>
    </cfRule>
    <cfRule type="cellIs" dxfId="198" priority="206" operator="lessThan">
      <formula>0</formula>
    </cfRule>
  </conditionalFormatting>
  <conditionalFormatting sqref="J94:L94 N94">
    <cfRule type="cellIs" dxfId="197" priority="204" operator="lessThan">
      <formula>0</formula>
    </cfRule>
  </conditionalFormatting>
  <conditionalFormatting sqref="J94:L94">
    <cfRule type="cellIs" dxfId="196" priority="202" operator="lessThan">
      <formula>0</formula>
    </cfRule>
    <cfRule type="cellIs" dxfId="195" priority="203" operator="lessThan">
      <formula>0</formula>
    </cfRule>
  </conditionalFormatting>
  <conditionalFormatting sqref="J93:L93 N93">
    <cfRule type="cellIs" dxfId="194" priority="201" operator="lessThan">
      <formula>0</formula>
    </cfRule>
  </conditionalFormatting>
  <conditionalFormatting sqref="J93:L93">
    <cfRule type="cellIs" dxfId="193" priority="199" operator="lessThan">
      <formula>0</formula>
    </cfRule>
    <cfRule type="cellIs" dxfId="192" priority="200" operator="lessThan">
      <formula>0</formula>
    </cfRule>
  </conditionalFormatting>
  <conditionalFormatting sqref="J92:L92 N92">
    <cfRule type="cellIs" dxfId="191" priority="198" operator="lessThan">
      <formula>0</formula>
    </cfRule>
  </conditionalFormatting>
  <conditionalFormatting sqref="J92:L92">
    <cfRule type="cellIs" dxfId="190" priority="196" operator="lessThan">
      <formula>0</formula>
    </cfRule>
    <cfRule type="cellIs" dxfId="189" priority="197" operator="lessThan">
      <formula>0</formula>
    </cfRule>
  </conditionalFormatting>
  <conditionalFormatting sqref="J90:L91 N90:N91">
    <cfRule type="cellIs" dxfId="188" priority="195" operator="lessThan">
      <formula>0</formula>
    </cfRule>
  </conditionalFormatting>
  <conditionalFormatting sqref="J90:L91">
    <cfRule type="cellIs" dxfId="187" priority="193" operator="lessThan">
      <formula>0</formula>
    </cfRule>
    <cfRule type="cellIs" dxfId="186" priority="194" operator="lessThan">
      <formula>0</formula>
    </cfRule>
  </conditionalFormatting>
  <conditionalFormatting sqref="J91:L91 N91">
    <cfRule type="cellIs" dxfId="185" priority="192" operator="lessThan">
      <formula>0</formula>
    </cfRule>
  </conditionalFormatting>
  <conditionalFormatting sqref="J91:L91">
    <cfRule type="cellIs" dxfId="184" priority="190" operator="lessThan">
      <formula>0</formula>
    </cfRule>
    <cfRule type="cellIs" dxfId="183" priority="191" operator="lessThan">
      <formula>0</formula>
    </cfRule>
  </conditionalFormatting>
  <conditionalFormatting sqref="J89:L89 N89">
    <cfRule type="cellIs" dxfId="182" priority="189" operator="lessThan">
      <formula>0</formula>
    </cfRule>
  </conditionalFormatting>
  <conditionalFormatting sqref="J89:L89">
    <cfRule type="cellIs" dxfId="181" priority="187" operator="lessThan">
      <formula>0</formula>
    </cfRule>
    <cfRule type="cellIs" dxfId="180" priority="188" operator="lessThan">
      <formula>0</formula>
    </cfRule>
  </conditionalFormatting>
  <conditionalFormatting sqref="J87:L88 N87:N88">
    <cfRule type="cellIs" dxfId="179" priority="186" operator="lessThan">
      <formula>0</formula>
    </cfRule>
  </conditionalFormatting>
  <conditionalFormatting sqref="J87:L88">
    <cfRule type="cellIs" dxfId="178" priority="184" operator="lessThan">
      <formula>0</formula>
    </cfRule>
    <cfRule type="cellIs" dxfId="177" priority="185" operator="lessThan">
      <formula>0</formula>
    </cfRule>
  </conditionalFormatting>
  <conditionalFormatting sqref="J88:L88 N88">
    <cfRule type="cellIs" dxfId="176" priority="183" operator="lessThan">
      <formula>0</formula>
    </cfRule>
  </conditionalFormatting>
  <conditionalFormatting sqref="J88:L88">
    <cfRule type="cellIs" dxfId="175" priority="181" operator="lessThan">
      <formula>0</formula>
    </cfRule>
    <cfRule type="cellIs" dxfId="174" priority="182" operator="lessThan">
      <formula>0</formula>
    </cfRule>
  </conditionalFormatting>
  <conditionalFormatting sqref="J86:L86 N86">
    <cfRule type="cellIs" dxfId="173" priority="180" operator="lessThan">
      <formula>0</formula>
    </cfRule>
  </conditionalFormatting>
  <conditionalFormatting sqref="J86:L86">
    <cfRule type="cellIs" dxfId="172" priority="178" operator="lessThan">
      <formula>0</formula>
    </cfRule>
    <cfRule type="cellIs" dxfId="171" priority="179" operator="lessThan">
      <formula>0</formula>
    </cfRule>
  </conditionalFormatting>
  <conditionalFormatting sqref="J85:L85 N85">
    <cfRule type="cellIs" dxfId="170" priority="177" operator="lessThan">
      <formula>0</formula>
    </cfRule>
  </conditionalFormatting>
  <conditionalFormatting sqref="J85:L85">
    <cfRule type="cellIs" dxfId="169" priority="175" operator="lessThan">
      <formula>0</formula>
    </cfRule>
    <cfRule type="cellIs" dxfId="168" priority="176" operator="lessThan">
      <formula>0</formula>
    </cfRule>
  </conditionalFormatting>
  <conditionalFormatting sqref="J83:L83 N83">
    <cfRule type="cellIs" dxfId="167" priority="174" operator="lessThan">
      <formula>0</formula>
    </cfRule>
  </conditionalFormatting>
  <conditionalFormatting sqref="J83:L83">
    <cfRule type="cellIs" dxfId="166" priority="172" operator="lessThan">
      <formula>0</formula>
    </cfRule>
    <cfRule type="cellIs" dxfId="165" priority="173" operator="lessThan">
      <formula>0</formula>
    </cfRule>
  </conditionalFormatting>
  <conditionalFormatting sqref="J84:L84 N84">
    <cfRule type="cellIs" dxfId="164" priority="171" operator="lessThan">
      <formula>0</formula>
    </cfRule>
  </conditionalFormatting>
  <conditionalFormatting sqref="J84:L84">
    <cfRule type="cellIs" dxfId="163" priority="169" operator="lessThan">
      <formula>0</formula>
    </cfRule>
    <cfRule type="cellIs" dxfId="162" priority="170" operator="lessThan">
      <formula>0</formula>
    </cfRule>
  </conditionalFormatting>
  <conditionalFormatting sqref="J82:L82 N82">
    <cfRule type="cellIs" dxfId="161" priority="168" operator="lessThan">
      <formula>0</formula>
    </cfRule>
  </conditionalFormatting>
  <conditionalFormatting sqref="J82:L82">
    <cfRule type="cellIs" dxfId="160" priority="166" operator="lessThan">
      <formula>0</formula>
    </cfRule>
    <cfRule type="cellIs" dxfId="159" priority="167" operator="lessThan">
      <formula>0</formula>
    </cfRule>
  </conditionalFormatting>
  <conditionalFormatting sqref="J81:L81 N81">
    <cfRule type="cellIs" dxfId="158" priority="165" operator="lessThan">
      <formula>0</formula>
    </cfRule>
  </conditionalFormatting>
  <conditionalFormatting sqref="J81:L81">
    <cfRule type="cellIs" dxfId="157" priority="163" operator="lessThan">
      <formula>0</formula>
    </cfRule>
    <cfRule type="cellIs" dxfId="156" priority="164" operator="lessThan">
      <formula>0</formula>
    </cfRule>
  </conditionalFormatting>
  <conditionalFormatting sqref="J78:L78 N78">
    <cfRule type="cellIs" dxfId="155" priority="162" operator="lessThan">
      <formula>0</formula>
    </cfRule>
  </conditionalFormatting>
  <conditionalFormatting sqref="J78:L78">
    <cfRule type="cellIs" dxfId="154" priority="160" operator="lessThan">
      <formula>0</formula>
    </cfRule>
    <cfRule type="cellIs" dxfId="153" priority="161" operator="lessThan">
      <formula>0</formula>
    </cfRule>
  </conditionalFormatting>
  <conditionalFormatting sqref="J80:L80 N80">
    <cfRule type="cellIs" dxfId="152" priority="159" operator="lessThan">
      <formula>0</formula>
    </cfRule>
  </conditionalFormatting>
  <conditionalFormatting sqref="J80:L80">
    <cfRule type="cellIs" dxfId="151" priority="157" operator="lessThan">
      <formula>0</formula>
    </cfRule>
    <cfRule type="cellIs" dxfId="150" priority="158" operator="lessThan">
      <formula>0</formula>
    </cfRule>
  </conditionalFormatting>
  <conditionalFormatting sqref="J79:L79 N79">
    <cfRule type="cellIs" dxfId="149" priority="156" operator="lessThan">
      <formula>0</formula>
    </cfRule>
  </conditionalFormatting>
  <conditionalFormatting sqref="J79:L79">
    <cfRule type="cellIs" dxfId="148" priority="154" operator="lessThan">
      <formula>0</formula>
    </cfRule>
    <cfRule type="cellIs" dxfId="147" priority="155" operator="lessThan">
      <formula>0</formula>
    </cfRule>
  </conditionalFormatting>
  <conditionalFormatting sqref="J76:L77 N76:N77">
    <cfRule type="cellIs" dxfId="146" priority="153" operator="lessThan">
      <formula>0</formula>
    </cfRule>
  </conditionalFormatting>
  <conditionalFormatting sqref="J76:L77">
    <cfRule type="cellIs" dxfId="145" priority="151" operator="lessThan">
      <formula>0</formula>
    </cfRule>
    <cfRule type="cellIs" dxfId="144" priority="152" operator="lessThan">
      <formula>0</formula>
    </cfRule>
  </conditionalFormatting>
  <conditionalFormatting sqref="J75:L75 N75">
    <cfRule type="cellIs" dxfId="143" priority="150" operator="lessThan">
      <formula>0</formula>
    </cfRule>
  </conditionalFormatting>
  <conditionalFormatting sqref="J75:L75">
    <cfRule type="cellIs" dxfId="142" priority="148" operator="lessThan">
      <formula>0</formula>
    </cfRule>
    <cfRule type="cellIs" dxfId="141" priority="149" operator="lessThan">
      <formula>0</formula>
    </cfRule>
  </conditionalFormatting>
  <conditionalFormatting sqref="J73:L73 N73">
    <cfRule type="cellIs" dxfId="140" priority="141" operator="lessThan">
      <formula>0</formula>
    </cfRule>
  </conditionalFormatting>
  <conditionalFormatting sqref="J73:L73">
    <cfRule type="cellIs" dxfId="139" priority="139" operator="lessThan">
      <formula>0</formula>
    </cfRule>
    <cfRule type="cellIs" dxfId="138" priority="140" operator="lessThan">
      <formula>0</formula>
    </cfRule>
  </conditionalFormatting>
  <conditionalFormatting sqref="J70:L70 N70">
    <cfRule type="cellIs" dxfId="137" priority="138" operator="lessThan">
      <formula>0</formula>
    </cfRule>
  </conditionalFormatting>
  <conditionalFormatting sqref="J70:L70">
    <cfRule type="cellIs" dxfId="136" priority="136" operator="lessThan">
      <formula>0</formula>
    </cfRule>
    <cfRule type="cellIs" dxfId="135" priority="137" operator="lessThan">
      <formula>0</formula>
    </cfRule>
  </conditionalFormatting>
  <conditionalFormatting sqref="J71:L71 N71">
    <cfRule type="cellIs" dxfId="134" priority="135" operator="lessThan">
      <formula>0</formula>
    </cfRule>
  </conditionalFormatting>
  <conditionalFormatting sqref="J71:L71">
    <cfRule type="cellIs" dxfId="133" priority="133" operator="lessThan">
      <formula>0</formula>
    </cfRule>
    <cfRule type="cellIs" dxfId="132" priority="134" operator="lessThan">
      <formula>0</formula>
    </cfRule>
  </conditionalFormatting>
  <conditionalFormatting sqref="J69:L69 N69">
    <cfRule type="cellIs" dxfId="131" priority="132" operator="lessThan">
      <formula>0</formula>
    </cfRule>
  </conditionalFormatting>
  <conditionalFormatting sqref="J69:L69">
    <cfRule type="cellIs" dxfId="130" priority="130" operator="lessThan">
      <formula>0</formula>
    </cfRule>
    <cfRule type="cellIs" dxfId="129" priority="131" operator="lessThan">
      <formula>0</formula>
    </cfRule>
  </conditionalFormatting>
  <conditionalFormatting sqref="J68:L68 N68">
    <cfRule type="cellIs" dxfId="128" priority="129" operator="lessThan">
      <formula>0</formula>
    </cfRule>
  </conditionalFormatting>
  <conditionalFormatting sqref="J68:L68">
    <cfRule type="cellIs" dxfId="127" priority="127" operator="lessThan">
      <formula>0</formula>
    </cfRule>
    <cfRule type="cellIs" dxfId="126" priority="128" operator="lessThan">
      <formula>0</formula>
    </cfRule>
  </conditionalFormatting>
  <conditionalFormatting sqref="J67:L67 N67">
    <cfRule type="cellIs" dxfId="125" priority="126" operator="lessThan">
      <formula>0</formula>
    </cfRule>
  </conditionalFormatting>
  <conditionalFormatting sqref="J67:L67">
    <cfRule type="cellIs" dxfId="124" priority="124" operator="lessThan">
      <formula>0</formula>
    </cfRule>
    <cfRule type="cellIs" dxfId="123" priority="125" operator="lessThan">
      <formula>0</formula>
    </cfRule>
  </conditionalFormatting>
  <conditionalFormatting sqref="J66:L66 N66">
    <cfRule type="cellIs" dxfId="122" priority="123" operator="lessThan">
      <formula>0</formula>
    </cfRule>
  </conditionalFormatting>
  <conditionalFormatting sqref="J66:L66">
    <cfRule type="cellIs" dxfId="121" priority="121" operator="lessThan">
      <formula>0</formula>
    </cfRule>
    <cfRule type="cellIs" dxfId="120" priority="122" operator="lessThan">
      <formula>0</formula>
    </cfRule>
  </conditionalFormatting>
  <conditionalFormatting sqref="J65:L65 N65">
    <cfRule type="cellIs" dxfId="119" priority="120" operator="lessThan">
      <formula>0</formula>
    </cfRule>
  </conditionalFormatting>
  <conditionalFormatting sqref="J65:L65">
    <cfRule type="cellIs" dxfId="118" priority="118" operator="lessThan">
      <formula>0</formula>
    </cfRule>
    <cfRule type="cellIs" dxfId="117" priority="119" operator="lessThan">
      <formula>0</formula>
    </cfRule>
  </conditionalFormatting>
  <conditionalFormatting sqref="J64:L64 N64">
    <cfRule type="cellIs" dxfId="116" priority="117" operator="lessThan">
      <formula>0</formula>
    </cfRule>
  </conditionalFormatting>
  <conditionalFormatting sqref="J64:L64">
    <cfRule type="cellIs" dxfId="115" priority="115" operator="lessThan">
      <formula>0</formula>
    </cfRule>
    <cfRule type="cellIs" dxfId="114" priority="116" operator="lessThan">
      <formula>0</formula>
    </cfRule>
  </conditionalFormatting>
  <conditionalFormatting sqref="J63:L63 N63">
    <cfRule type="cellIs" dxfId="113" priority="114" operator="lessThan">
      <formula>0</formula>
    </cfRule>
  </conditionalFormatting>
  <conditionalFormatting sqref="J63:L63">
    <cfRule type="cellIs" dxfId="112" priority="112" operator="lessThan">
      <formula>0</formula>
    </cfRule>
    <cfRule type="cellIs" dxfId="111" priority="113" operator="lessThan">
      <formula>0</formula>
    </cfRule>
  </conditionalFormatting>
  <conditionalFormatting sqref="J62:L62 N62">
    <cfRule type="cellIs" dxfId="110" priority="111" operator="lessThan">
      <formula>0</formula>
    </cfRule>
  </conditionalFormatting>
  <conditionalFormatting sqref="J62:L62">
    <cfRule type="cellIs" dxfId="109" priority="109" operator="lessThan">
      <formula>0</formula>
    </cfRule>
    <cfRule type="cellIs" dxfId="108" priority="110" operator="lessThan">
      <formula>0</formula>
    </cfRule>
  </conditionalFormatting>
  <conditionalFormatting sqref="J61:L61 N61">
    <cfRule type="cellIs" dxfId="107" priority="108" operator="lessThan">
      <formula>0</formula>
    </cfRule>
  </conditionalFormatting>
  <conditionalFormatting sqref="J61:L61">
    <cfRule type="cellIs" dxfId="106" priority="106" operator="lessThan">
      <formula>0</formula>
    </cfRule>
    <cfRule type="cellIs" dxfId="105" priority="107" operator="lessThan">
      <formula>0</formula>
    </cfRule>
  </conditionalFormatting>
  <conditionalFormatting sqref="J60:L60 N60">
    <cfRule type="cellIs" dxfId="104" priority="105" operator="lessThan">
      <formula>0</formula>
    </cfRule>
  </conditionalFormatting>
  <conditionalFormatting sqref="J60:L60">
    <cfRule type="cellIs" dxfId="103" priority="103" operator="lessThan">
      <formula>0</formula>
    </cfRule>
    <cfRule type="cellIs" dxfId="102" priority="104" operator="lessThan">
      <formula>0</formula>
    </cfRule>
  </conditionalFormatting>
  <conditionalFormatting sqref="J59:L59 N59">
    <cfRule type="cellIs" dxfId="101" priority="102" operator="lessThan">
      <formula>0</formula>
    </cfRule>
  </conditionalFormatting>
  <conditionalFormatting sqref="J59:L59">
    <cfRule type="cellIs" dxfId="100" priority="100" operator="lessThan">
      <formula>0</formula>
    </cfRule>
    <cfRule type="cellIs" dxfId="99" priority="101" operator="lessThan">
      <formula>0</formula>
    </cfRule>
  </conditionalFormatting>
  <conditionalFormatting sqref="J58:L58 N58">
    <cfRule type="cellIs" dxfId="98" priority="99" operator="lessThan">
      <formula>0</formula>
    </cfRule>
  </conditionalFormatting>
  <conditionalFormatting sqref="J58:L58">
    <cfRule type="cellIs" dxfId="97" priority="97" operator="lessThan">
      <formula>0</formula>
    </cfRule>
    <cfRule type="cellIs" dxfId="96" priority="98" operator="lessThan">
      <formula>0</formula>
    </cfRule>
  </conditionalFormatting>
  <conditionalFormatting sqref="J57:L57 N57">
    <cfRule type="cellIs" dxfId="95" priority="96" operator="lessThan">
      <formula>0</formula>
    </cfRule>
  </conditionalFormatting>
  <conditionalFormatting sqref="J57:L57">
    <cfRule type="cellIs" dxfId="94" priority="94" operator="lessThan">
      <formula>0</formula>
    </cfRule>
    <cfRule type="cellIs" dxfId="93" priority="95" operator="lessThan">
      <formula>0</formula>
    </cfRule>
  </conditionalFormatting>
  <conditionalFormatting sqref="J56:L56 N56">
    <cfRule type="cellIs" dxfId="92" priority="93" operator="lessThan">
      <formula>0</formula>
    </cfRule>
  </conditionalFormatting>
  <conditionalFormatting sqref="J56:L56">
    <cfRule type="cellIs" dxfId="91" priority="91" operator="lessThan">
      <formula>0</formula>
    </cfRule>
    <cfRule type="cellIs" dxfId="90" priority="92" operator="lessThan">
      <formula>0</formula>
    </cfRule>
  </conditionalFormatting>
  <conditionalFormatting sqref="J55:L55 N55">
    <cfRule type="cellIs" dxfId="89" priority="90" operator="lessThan">
      <formula>0</formula>
    </cfRule>
  </conditionalFormatting>
  <conditionalFormatting sqref="J55:L55">
    <cfRule type="cellIs" dxfId="88" priority="88" operator="lessThan">
      <formula>0</formula>
    </cfRule>
    <cfRule type="cellIs" dxfId="87" priority="89" operator="lessThan">
      <formula>0</formula>
    </cfRule>
  </conditionalFormatting>
  <conditionalFormatting sqref="J54:L54 N54">
    <cfRule type="cellIs" dxfId="86" priority="87" operator="lessThan">
      <formula>0</formula>
    </cfRule>
  </conditionalFormatting>
  <conditionalFormatting sqref="J54:L54">
    <cfRule type="cellIs" dxfId="85" priority="85" operator="lessThan">
      <formula>0</formula>
    </cfRule>
    <cfRule type="cellIs" dxfId="84" priority="86" operator="lessThan">
      <formula>0</formula>
    </cfRule>
  </conditionalFormatting>
  <conditionalFormatting sqref="J53:L53 N53">
    <cfRule type="cellIs" dxfId="83" priority="84" operator="lessThan">
      <formula>0</formula>
    </cfRule>
  </conditionalFormatting>
  <conditionalFormatting sqref="J53:L53">
    <cfRule type="cellIs" dxfId="82" priority="82" operator="lessThan">
      <formula>0</formula>
    </cfRule>
    <cfRule type="cellIs" dxfId="81" priority="83" operator="lessThan">
      <formula>0</formula>
    </cfRule>
  </conditionalFormatting>
  <conditionalFormatting sqref="J52:L52 N52">
    <cfRule type="cellIs" dxfId="80" priority="81" operator="lessThan">
      <formula>0</formula>
    </cfRule>
  </conditionalFormatting>
  <conditionalFormatting sqref="J52:L52">
    <cfRule type="cellIs" dxfId="79" priority="79" operator="lessThan">
      <formula>0</formula>
    </cfRule>
    <cfRule type="cellIs" dxfId="78" priority="80" operator="lessThan">
      <formula>0</formula>
    </cfRule>
  </conditionalFormatting>
  <conditionalFormatting sqref="J51:L51 N51">
    <cfRule type="cellIs" dxfId="77" priority="78" operator="lessThan">
      <formula>0</formula>
    </cfRule>
  </conditionalFormatting>
  <conditionalFormatting sqref="J51:L51">
    <cfRule type="cellIs" dxfId="76" priority="76" operator="lessThan">
      <formula>0</formula>
    </cfRule>
    <cfRule type="cellIs" dxfId="75" priority="77" operator="lessThan">
      <formula>0</formula>
    </cfRule>
  </conditionalFormatting>
  <conditionalFormatting sqref="J50:L50 N50">
    <cfRule type="cellIs" dxfId="74" priority="75" operator="lessThan">
      <formula>0</formula>
    </cfRule>
  </conditionalFormatting>
  <conditionalFormatting sqref="J50:L50">
    <cfRule type="cellIs" dxfId="73" priority="73" operator="lessThan">
      <formula>0</formula>
    </cfRule>
    <cfRule type="cellIs" dxfId="72" priority="74" operator="lessThan">
      <formula>0</formula>
    </cfRule>
  </conditionalFormatting>
  <conditionalFormatting sqref="J49:L49 N49">
    <cfRule type="cellIs" dxfId="71" priority="72" operator="lessThan">
      <formula>0</formula>
    </cfRule>
  </conditionalFormatting>
  <conditionalFormatting sqref="J49:L49">
    <cfRule type="cellIs" dxfId="70" priority="70" operator="lessThan">
      <formula>0</formula>
    </cfRule>
    <cfRule type="cellIs" dxfId="69" priority="71" operator="lessThan">
      <formula>0</formula>
    </cfRule>
  </conditionalFormatting>
  <conditionalFormatting sqref="J48:L48 N48">
    <cfRule type="cellIs" dxfId="68" priority="69" operator="lessThan">
      <formula>0</formula>
    </cfRule>
  </conditionalFormatting>
  <conditionalFormatting sqref="J48:L48">
    <cfRule type="cellIs" dxfId="67" priority="67" operator="lessThan">
      <formula>0</formula>
    </cfRule>
    <cfRule type="cellIs" dxfId="66" priority="68" operator="lessThan">
      <formula>0</formula>
    </cfRule>
  </conditionalFormatting>
  <conditionalFormatting sqref="J47:L47 N47">
    <cfRule type="cellIs" dxfId="65" priority="66" operator="lessThan">
      <formula>0</formula>
    </cfRule>
  </conditionalFormatting>
  <conditionalFormatting sqref="J47:L47">
    <cfRule type="cellIs" dxfId="64" priority="64" operator="lessThan">
      <formula>0</formula>
    </cfRule>
    <cfRule type="cellIs" dxfId="63" priority="65" operator="lessThan">
      <formula>0</formula>
    </cfRule>
  </conditionalFormatting>
  <conditionalFormatting sqref="J46:L46 N46">
    <cfRule type="cellIs" dxfId="62" priority="63" operator="lessThan">
      <formula>0</formula>
    </cfRule>
  </conditionalFormatting>
  <conditionalFormatting sqref="J46:L46">
    <cfRule type="cellIs" dxfId="61" priority="61" operator="lessThan">
      <formula>0</formula>
    </cfRule>
    <cfRule type="cellIs" dxfId="60" priority="62" operator="lessThan">
      <formula>0</formula>
    </cfRule>
  </conditionalFormatting>
  <conditionalFormatting sqref="J45:L45 N45">
    <cfRule type="cellIs" dxfId="59" priority="60" operator="lessThan">
      <formula>0</formula>
    </cfRule>
  </conditionalFormatting>
  <conditionalFormatting sqref="J45:L45">
    <cfRule type="cellIs" dxfId="58" priority="58" operator="lessThan">
      <formula>0</formula>
    </cfRule>
    <cfRule type="cellIs" dxfId="57" priority="59" operator="lessThan">
      <formula>0</formula>
    </cfRule>
  </conditionalFormatting>
  <conditionalFormatting sqref="J44:L44 N44">
    <cfRule type="cellIs" dxfId="56" priority="57" operator="lessThan">
      <formula>0</formula>
    </cfRule>
  </conditionalFormatting>
  <conditionalFormatting sqref="J44:L44">
    <cfRule type="cellIs" dxfId="55" priority="55" operator="lessThan">
      <formula>0</formula>
    </cfRule>
    <cfRule type="cellIs" dxfId="54" priority="56" operator="lessThan">
      <formula>0</formula>
    </cfRule>
  </conditionalFormatting>
  <conditionalFormatting sqref="J43:L43 N43">
    <cfRule type="cellIs" dxfId="53" priority="54" operator="lessThan">
      <formula>0</formula>
    </cfRule>
  </conditionalFormatting>
  <conditionalFormatting sqref="J43:L43">
    <cfRule type="cellIs" dxfId="52" priority="52" operator="lessThan">
      <formula>0</formula>
    </cfRule>
    <cfRule type="cellIs" dxfId="51" priority="53" operator="lessThan">
      <formula>0</formula>
    </cfRule>
  </conditionalFormatting>
  <conditionalFormatting sqref="J42:L42 N42">
    <cfRule type="cellIs" dxfId="50" priority="51" operator="lessThan">
      <formula>0</formula>
    </cfRule>
  </conditionalFormatting>
  <conditionalFormatting sqref="J42:L42">
    <cfRule type="cellIs" dxfId="49" priority="49" operator="lessThan">
      <formula>0</formula>
    </cfRule>
    <cfRule type="cellIs" dxfId="48" priority="50" operator="lessThan">
      <formula>0</formula>
    </cfRule>
  </conditionalFormatting>
  <conditionalFormatting sqref="J41:L41 N41">
    <cfRule type="cellIs" dxfId="47" priority="48" operator="lessThan">
      <formula>0</formula>
    </cfRule>
  </conditionalFormatting>
  <conditionalFormatting sqref="J41:L41">
    <cfRule type="cellIs" dxfId="46" priority="46" operator="lessThan">
      <formula>0</formula>
    </cfRule>
    <cfRule type="cellIs" dxfId="45" priority="47" operator="lessThan">
      <formula>0</formula>
    </cfRule>
  </conditionalFormatting>
  <conditionalFormatting sqref="J40:L40 N40">
    <cfRule type="cellIs" dxfId="44" priority="45" operator="lessThan">
      <formula>0</formula>
    </cfRule>
  </conditionalFormatting>
  <conditionalFormatting sqref="J40:L40">
    <cfRule type="cellIs" dxfId="43" priority="43" operator="lessThan">
      <formula>0</formula>
    </cfRule>
    <cfRule type="cellIs" dxfId="42" priority="44" operator="lessThan">
      <formula>0</formula>
    </cfRule>
  </conditionalFormatting>
  <conditionalFormatting sqref="J39:L39 N39">
    <cfRule type="cellIs" dxfId="41" priority="42" operator="lessThan">
      <formula>0</formula>
    </cfRule>
  </conditionalFormatting>
  <conditionalFormatting sqref="J39:L39">
    <cfRule type="cellIs" dxfId="40" priority="40" operator="lessThan">
      <formula>0</formula>
    </cfRule>
    <cfRule type="cellIs" dxfId="39" priority="41" operator="lessThan">
      <formula>0</formula>
    </cfRule>
  </conditionalFormatting>
  <conditionalFormatting sqref="J38:L38 N38">
    <cfRule type="cellIs" dxfId="38" priority="39" operator="lessThan">
      <formula>0</formula>
    </cfRule>
  </conditionalFormatting>
  <conditionalFormatting sqref="J38:L38">
    <cfRule type="cellIs" dxfId="37" priority="37" operator="lessThan">
      <formula>0</formula>
    </cfRule>
    <cfRule type="cellIs" dxfId="36" priority="38" operator="lessThan">
      <formula>0</formula>
    </cfRule>
  </conditionalFormatting>
  <conditionalFormatting sqref="L37">
    <cfRule type="cellIs" dxfId="35" priority="36" operator="lessThan">
      <formula>0</formula>
    </cfRule>
  </conditionalFormatting>
  <conditionalFormatting sqref="L37">
    <cfRule type="cellIs" dxfId="34" priority="34" operator="lessThan">
      <formula>0</formula>
    </cfRule>
    <cfRule type="cellIs" dxfId="33" priority="35" operator="lessThan">
      <formula>0</formula>
    </cfRule>
  </conditionalFormatting>
  <conditionalFormatting sqref="L36">
    <cfRule type="cellIs" dxfId="32" priority="33" operator="lessThan">
      <formula>0</formula>
    </cfRule>
  </conditionalFormatting>
  <conditionalFormatting sqref="L36">
    <cfRule type="cellIs" dxfId="31" priority="31" operator="lessThan">
      <formula>0</formula>
    </cfRule>
    <cfRule type="cellIs" dxfId="30" priority="32" operator="lessThan">
      <formula>0</formula>
    </cfRule>
  </conditionalFormatting>
  <conditionalFormatting sqref="L35">
    <cfRule type="cellIs" dxfId="29" priority="30" operator="lessThan">
      <formula>0</formula>
    </cfRule>
  </conditionalFormatting>
  <conditionalFormatting sqref="L35">
    <cfRule type="cellIs" dxfId="28" priority="28" operator="lessThan">
      <formula>0</formula>
    </cfRule>
    <cfRule type="cellIs" dxfId="27" priority="29" operator="lessThan">
      <formula>0</formula>
    </cfRule>
  </conditionalFormatting>
  <conditionalFormatting sqref="L34">
    <cfRule type="cellIs" dxfId="26" priority="27" operator="lessThan">
      <formula>0</formula>
    </cfRule>
  </conditionalFormatting>
  <conditionalFormatting sqref="L34">
    <cfRule type="cellIs" dxfId="25" priority="25" operator="lessThan">
      <formula>0</formula>
    </cfRule>
    <cfRule type="cellIs" dxfId="24" priority="26" operator="lessThan">
      <formula>0</formula>
    </cfRule>
  </conditionalFormatting>
  <conditionalFormatting sqref="L33">
    <cfRule type="cellIs" dxfId="23" priority="24" operator="lessThan">
      <formula>0</formula>
    </cfRule>
  </conditionalFormatting>
  <conditionalFormatting sqref="L33">
    <cfRule type="cellIs" dxfId="22" priority="22" operator="lessThan">
      <formula>0</formula>
    </cfRule>
    <cfRule type="cellIs" dxfId="21" priority="23" operator="lessThan">
      <formula>0</formula>
    </cfRule>
  </conditionalFormatting>
  <conditionalFormatting sqref="L32">
    <cfRule type="cellIs" dxfId="20" priority="21" operator="lessThan">
      <formula>0</formula>
    </cfRule>
  </conditionalFormatting>
  <conditionalFormatting sqref="L32">
    <cfRule type="cellIs" dxfId="19" priority="19" operator="lessThan">
      <formula>0</formula>
    </cfRule>
    <cfRule type="cellIs" dxfId="18" priority="20" operator="lessThan">
      <formula>0</formula>
    </cfRule>
  </conditionalFormatting>
  <conditionalFormatting sqref="L31">
    <cfRule type="cellIs" dxfId="17" priority="18" operator="lessThan">
      <formula>0</formula>
    </cfRule>
  </conditionalFormatting>
  <conditionalFormatting sqref="L31">
    <cfRule type="cellIs" dxfId="16" priority="16" operator="lessThan">
      <formula>0</formula>
    </cfRule>
    <cfRule type="cellIs" dxfId="15" priority="17" operator="lessThan">
      <formula>0</formula>
    </cfRule>
  </conditionalFormatting>
  <conditionalFormatting sqref="L30">
    <cfRule type="cellIs" dxfId="14" priority="15" operator="lessThan">
      <formula>0</formula>
    </cfRule>
  </conditionalFormatting>
  <conditionalFormatting sqref="L30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L29">
    <cfRule type="cellIs" dxfId="11" priority="12" operator="lessThan">
      <formula>0</formula>
    </cfRule>
  </conditionalFormatting>
  <conditionalFormatting sqref="L29">
    <cfRule type="cellIs" dxfId="10" priority="10" operator="lessThan">
      <formula>0</formula>
    </cfRule>
    <cfRule type="cellIs" dxfId="9" priority="11" operator="lessThan">
      <formula>0</formula>
    </cfRule>
  </conditionalFormatting>
  <conditionalFormatting sqref="L28">
    <cfRule type="cellIs" dxfId="8" priority="9" operator="lessThan">
      <formula>0</formula>
    </cfRule>
  </conditionalFormatting>
  <conditionalFormatting sqref="L28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L27">
    <cfRule type="cellIs" dxfId="5" priority="6" operator="lessThan">
      <formula>0</formula>
    </cfRule>
  </conditionalFormatting>
  <conditionalFormatting sqref="L27">
    <cfRule type="cellIs" dxfId="4" priority="4" operator="lessThan">
      <formula>0</formula>
    </cfRule>
    <cfRule type="cellIs" dxfId="3" priority="5" operator="lessThan">
      <formula>0</formula>
    </cfRule>
  </conditionalFormatting>
  <conditionalFormatting sqref="L26">
    <cfRule type="cellIs" dxfId="2" priority="3" operator="lessThan">
      <formula>0</formula>
    </cfRule>
  </conditionalFormatting>
  <conditionalFormatting sqref="L26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HNI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2019-08-09T11:47:18Z</dcterms:modified>
</cp:coreProperties>
</file>