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ASE METAL PREMIUM" sheetId="1" r:id="rId1"/>
  </sheets>
  <calcPr calcId="124519"/>
</workbook>
</file>

<file path=xl/calcChain.xml><?xml version="1.0" encoding="utf-8"?>
<calcChain xmlns="http://schemas.openxmlformats.org/spreadsheetml/2006/main">
  <c r="L55" i="1"/>
  <c r="J55"/>
  <c r="L56"/>
  <c r="J56"/>
  <c r="L57"/>
  <c r="J57"/>
  <c r="L58"/>
  <c r="J58"/>
  <c r="L59"/>
  <c r="J59"/>
  <c r="L60"/>
  <c r="J60"/>
  <c r="L61"/>
  <c r="J61"/>
  <c r="L62"/>
  <c r="J62"/>
  <c r="L63"/>
  <c r="J63"/>
  <c r="L64"/>
  <c r="J64"/>
  <c r="L65"/>
  <c r="J65"/>
  <c r="L66"/>
  <c r="J66"/>
  <c r="L67"/>
  <c r="J67"/>
  <c r="L68"/>
  <c r="J68"/>
  <c r="L69"/>
  <c r="J69"/>
  <c r="L70"/>
  <c r="J70"/>
  <c r="L71"/>
  <c r="J71"/>
  <c r="L72"/>
  <c r="J72"/>
  <c r="L73"/>
  <c r="J73"/>
  <c r="L74"/>
  <c r="J74"/>
  <c r="L75"/>
  <c r="J75"/>
  <c r="L76"/>
  <c r="J76"/>
  <c r="L77"/>
  <c r="J77"/>
  <c r="N78"/>
  <c r="L78"/>
  <c r="K78"/>
  <c r="J78"/>
  <c r="N79"/>
  <c r="L79"/>
  <c r="K79"/>
  <c r="J79"/>
  <c r="N80"/>
  <c r="L80"/>
  <c r="K80"/>
  <c r="J80"/>
  <c r="N81"/>
  <c r="L81"/>
  <c r="K81"/>
  <c r="J81"/>
  <c r="N82"/>
  <c r="L82"/>
  <c r="K82"/>
  <c r="J82"/>
  <c r="N83"/>
  <c r="L83"/>
  <c r="K83"/>
  <c r="J83"/>
  <c r="N84"/>
  <c r="L84"/>
  <c r="K84"/>
  <c r="J84"/>
  <c r="N85"/>
  <c r="L85"/>
  <c r="K85"/>
  <c r="J85"/>
  <c r="N86"/>
  <c r="L86"/>
  <c r="K86"/>
  <c r="J86"/>
  <c r="N87"/>
  <c r="L87"/>
  <c r="K87"/>
  <c r="J87"/>
  <c r="N88"/>
  <c r="L88"/>
  <c r="K88"/>
  <c r="J88"/>
  <c r="N89"/>
  <c r="L89"/>
  <c r="K89"/>
  <c r="J89"/>
  <c r="N90"/>
  <c r="L90"/>
  <c r="K90"/>
  <c r="J90"/>
  <c r="N91" l="1"/>
  <c r="L91"/>
  <c r="K91"/>
  <c r="J91"/>
  <c r="N92" l="1"/>
  <c r="L92"/>
  <c r="K92"/>
  <c r="J92"/>
  <c r="N93"/>
  <c r="L93"/>
  <c r="K93"/>
  <c r="J93"/>
  <c r="N94"/>
  <c r="L94"/>
  <c r="K94"/>
  <c r="J94"/>
  <c r="N95"/>
  <c r="L95"/>
  <c r="K95"/>
  <c r="J95"/>
  <c r="N96"/>
  <c r="L96"/>
  <c r="K96"/>
  <c r="J96"/>
  <c r="N97"/>
  <c r="L97"/>
  <c r="K97"/>
  <c r="J97"/>
  <c r="N99"/>
  <c r="L99"/>
  <c r="K99"/>
  <c r="J99"/>
  <c r="N98"/>
  <c r="L98"/>
  <c r="K98"/>
  <c r="J98"/>
  <c r="N100"/>
  <c r="L100"/>
  <c r="K100"/>
  <c r="J100"/>
  <c r="N102"/>
  <c r="L102"/>
  <c r="K102"/>
  <c r="J102"/>
  <c r="N101"/>
  <c r="L101"/>
  <c r="K101"/>
  <c r="J101"/>
  <c r="N103"/>
  <c r="L103"/>
  <c r="K103"/>
  <c r="J103"/>
  <c r="N104"/>
  <c r="L104"/>
  <c r="K104"/>
  <c r="J104"/>
  <c r="N106"/>
  <c r="L106"/>
  <c r="K106"/>
  <c r="J106"/>
  <c r="N105"/>
  <c r="L105"/>
  <c r="K105"/>
  <c r="J105"/>
  <c r="N110"/>
  <c r="L110"/>
  <c r="K110"/>
  <c r="J110"/>
  <c r="N109" l="1"/>
  <c r="L109"/>
  <c r="K109"/>
  <c r="J109"/>
  <c r="N108"/>
  <c r="L108"/>
  <c r="K108"/>
  <c r="J108"/>
  <c r="N107"/>
  <c r="L107"/>
  <c r="K107"/>
  <c r="J107"/>
  <c r="N111"/>
  <c r="L111"/>
  <c r="K111"/>
  <c r="J111"/>
  <c r="N112" l="1"/>
  <c r="L112"/>
  <c r="K112"/>
  <c r="J112"/>
  <c r="N113"/>
  <c r="L113"/>
  <c r="K113"/>
  <c r="J113"/>
  <c r="N115"/>
  <c r="L115"/>
  <c r="K115"/>
  <c r="J115"/>
  <c r="N114"/>
  <c r="L114"/>
  <c r="K114"/>
  <c r="J114"/>
  <c r="N116"/>
  <c r="L116"/>
  <c r="K116"/>
  <c r="J116"/>
  <c r="N117"/>
  <c r="L117"/>
  <c r="K117"/>
  <c r="J117"/>
  <c r="N118"/>
  <c r="L118"/>
  <c r="K118"/>
  <c r="J118"/>
  <c r="N119"/>
  <c r="L119"/>
  <c r="K119"/>
  <c r="J119"/>
  <c r="N120"/>
  <c r="L120"/>
  <c r="K120"/>
  <c r="J120"/>
  <c r="N124"/>
  <c r="L124"/>
  <c r="K124"/>
  <c r="N122"/>
  <c r="L122"/>
  <c r="K122"/>
  <c r="J122"/>
  <c r="N123"/>
  <c r="L123"/>
  <c r="K123"/>
  <c r="J123"/>
  <c r="N121" l="1"/>
  <c r="L121"/>
  <c r="K121"/>
  <c r="J121"/>
  <c r="N125"/>
  <c r="L125"/>
  <c r="K125"/>
  <c r="J125"/>
  <c r="N126"/>
  <c r="L126"/>
  <c r="K126"/>
  <c r="J126"/>
  <c r="N127"/>
  <c r="L127"/>
  <c r="K127"/>
  <c r="J127"/>
  <c r="N128"/>
  <c r="L128"/>
  <c r="K128"/>
  <c r="J128"/>
  <c r="N129"/>
  <c r="L129"/>
  <c r="K129"/>
  <c r="J129"/>
  <c r="N130"/>
  <c r="L130"/>
  <c r="K130"/>
  <c r="J130"/>
  <c r="N132"/>
  <c r="L132"/>
  <c r="K132"/>
  <c r="J132"/>
  <c r="N131"/>
  <c r="L131"/>
  <c r="K131"/>
  <c r="J131"/>
  <c r="N133"/>
  <c r="L133"/>
  <c r="K133"/>
  <c r="J133"/>
  <c r="N135"/>
  <c r="L135"/>
  <c r="K135"/>
  <c r="J135"/>
  <c r="N134"/>
  <c r="L134"/>
  <c r="K134"/>
  <c r="J134"/>
  <c r="N136"/>
  <c r="L136"/>
  <c r="K136"/>
  <c r="J136"/>
  <c r="N137"/>
  <c r="L137"/>
  <c r="K137"/>
  <c r="J137"/>
  <c r="N138"/>
  <c r="L138"/>
  <c r="K138"/>
  <c r="J138"/>
  <c r="N139"/>
  <c r="L139"/>
  <c r="K139"/>
  <c r="J139"/>
  <c r="N140"/>
  <c r="L140"/>
  <c r="K140"/>
  <c r="J140"/>
  <c r="N141"/>
  <c r="L141"/>
  <c r="K141"/>
  <c r="J141"/>
  <c r="N144"/>
  <c r="L144"/>
  <c r="K144"/>
  <c r="J144"/>
  <c r="N143"/>
  <c r="L143"/>
  <c r="K143"/>
  <c r="J143"/>
  <c r="N142"/>
  <c r="L142"/>
  <c r="K142"/>
  <c r="J142"/>
  <c r="N146"/>
  <c r="L146"/>
  <c r="K146"/>
  <c r="J146"/>
  <c r="N145"/>
  <c r="L145"/>
  <c r="K145"/>
  <c r="J145"/>
  <c r="N147"/>
  <c r="L147"/>
  <c r="K147"/>
  <c r="J147"/>
  <c r="N149"/>
  <c r="L149"/>
  <c r="K149"/>
  <c r="J149"/>
  <c r="N148" l="1"/>
  <c r="L148"/>
  <c r="K148"/>
  <c r="J148"/>
  <c r="N151"/>
  <c r="L151"/>
  <c r="K151"/>
  <c r="N150"/>
  <c r="L150"/>
  <c r="K150"/>
  <c r="J150"/>
  <c r="N152"/>
  <c r="L152"/>
  <c r="K152"/>
  <c r="J152"/>
  <c r="N153"/>
  <c r="L153"/>
  <c r="K153"/>
  <c r="J153"/>
  <c r="N154"/>
  <c r="L154"/>
  <c r="K154"/>
  <c r="J154"/>
  <c r="N155"/>
  <c r="L155"/>
  <c r="K155"/>
  <c r="J155"/>
  <c r="N156"/>
  <c r="L156"/>
  <c r="K156"/>
  <c r="J156"/>
  <c r="N157"/>
  <c r="L157"/>
  <c r="K157"/>
  <c r="J157"/>
  <c r="N159"/>
  <c r="L159"/>
  <c r="K159"/>
  <c r="J159"/>
  <c r="N158"/>
  <c r="L158"/>
  <c r="K158"/>
  <c r="J158"/>
  <c r="N160"/>
  <c r="L160"/>
  <c r="K160"/>
  <c r="J160"/>
  <c r="N161"/>
  <c r="L161"/>
  <c r="K161"/>
  <c r="J161"/>
  <c r="N162"/>
  <c r="L162"/>
  <c r="K162"/>
  <c r="J162"/>
  <c r="N163"/>
  <c r="L163"/>
  <c r="K163"/>
  <c r="J163"/>
  <c r="N164"/>
  <c r="L164"/>
  <c r="K164"/>
  <c r="J164"/>
  <c r="N165"/>
  <c r="L165"/>
  <c r="K165"/>
  <c r="J165"/>
  <c r="N166"/>
  <c r="L166"/>
  <c r="K166"/>
  <c r="J166"/>
  <c r="N167"/>
  <c r="L167"/>
  <c r="K167"/>
  <c r="J167"/>
  <c r="N169"/>
  <c r="L169"/>
  <c r="K169"/>
  <c r="J169"/>
  <c r="N168"/>
  <c r="L168"/>
  <c r="K168"/>
  <c r="J168"/>
  <c r="N171"/>
  <c r="L171"/>
  <c r="K171"/>
  <c r="J171"/>
  <c r="N170"/>
  <c r="L170"/>
  <c r="K170"/>
  <c r="J170"/>
  <c r="N172"/>
  <c r="L172"/>
  <c r="K172"/>
  <c r="J172"/>
  <c r="N173"/>
  <c r="L173"/>
  <c r="K173"/>
  <c r="J173"/>
  <c r="N174" l="1"/>
  <c r="L174"/>
  <c r="K174"/>
  <c r="J174"/>
  <c r="N175"/>
  <c r="L175"/>
  <c r="K175"/>
  <c r="J175"/>
  <c r="N177" l="1"/>
  <c r="L177"/>
  <c r="K177"/>
  <c r="J177"/>
  <c r="N176"/>
  <c r="L176"/>
  <c r="K176"/>
  <c r="J176"/>
  <c r="N178" l="1"/>
  <c r="L178"/>
  <c r="K178"/>
  <c r="J178"/>
  <c r="J179"/>
  <c r="K179"/>
  <c r="L179"/>
  <c r="N179"/>
  <c r="N180"/>
  <c r="L180"/>
  <c r="K180"/>
  <c r="J180"/>
  <c r="N229"/>
  <c r="L229"/>
  <c r="K229"/>
  <c r="J229"/>
  <c r="J230"/>
  <c r="K230"/>
  <c r="L230"/>
  <c r="N230"/>
  <c r="N181" l="1"/>
  <c r="L181"/>
  <c r="K181"/>
  <c r="J181"/>
  <c r="N183"/>
  <c r="L183"/>
  <c r="K183"/>
  <c r="J183"/>
  <c r="N182"/>
  <c r="L182"/>
  <c r="K182"/>
  <c r="J182"/>
  <c r="N186" l="1"/>
  <c r="L186"/>
  <c r="K186"/>
  <c r="J186"/>
  <c r="N185" l="1"/>
  <c r="L185"/>
  <c r="K185"/>
  <c r="J185"/>
  <c r="N184"/>
  <c r="L184"/>
  <c r="K184"/>
  <c r="J184"/>
  <c r="N187" l="1"/>
  <c r="L187"/>
  <c r="K187"/>
  <c r="J187"/>
  <c r="N188"/>
  <c r="L188"/>
  <c r="K188"/>
  <c r="J188"/>
  <c r="N189"/>
  <c r="L189"/>
  <c r="K189"/>
  <c r="J189"/>
  <c r="N190"/>
  <c r="L190"/>
  <c r="K190"/>
  <c r="J190"/>
  <c r="N191"/>
  <c r="L191"/>
  <c r="K191"/>
  <c r="J191"/>
  <c r="N193"/>
  <c r="L193"/>
  <c r="K193"/>
  <c r="J193"/>
  <c r="N192"/>
  <c r="L192"/>
  <c r="K192"/>
  <c r="J192"/>
  <c r="N194"/>
  <c r="L194"/>
  <c r="K194"/>
  <c r="J194"/>
  <c r="N195"/>
  <c r="L195"/>
  <c r="K195"/>
  <c r="J195"/>
  <c r="N196"/>
  <c r="L196"/>
  <c r="K196"/>
  <c r="J196"/>
  <c r="N199"/>
  <c r="L199"/>
  <c r="K199"/>
  <c r="J199"/>
  <c r="N198"/>
  <c r="L198"/>
  <c r="K198"/>
  <c r="J198"/>
  <c r="N197" l="1"/>
  <c r="L197"/>
  <c r="K197"/>
  <c r="J197"/>
  <c r="N201"/>
  <c r="L201"/>
  <c r="K201"/>
  <c r="J201"/>
  <c r="N200"/>
  <c r="L200"/>
  <c r="J200"/>
  <c r="N203"/>
  <c r="L203"/>
  <c r="K203"/>
  <c r="J203"/>
  <c r="N202"/>
  <c r="L202"/>
  <c r="K202"/>
  <c r="J202"/>
  <c r="N204"/>
  <c r="L204"/>
  <c r="K204"/>
  <c r="J204"/>
  <c r="N205"/>
  <c r="L205"/>
  <c r="K205"/>
  <c r="J205"/>
  <c r="N207"/>
  <c r="L207"/>
  <c r="K207"/>
  <c r="J207"/>
  <c r="N206"/>
  <c r="L206"/>
  <c r="K206"/>
  <c r="J206"/>
  <c r="N210"/>
  <c r="L210"/>
  <c r="K210"/>
  <c r="J210"/>
  <c r="N209"/>
  <c r="L209"/>
  <c r="K209"/>
  <c r="J209"/>
  <c r="N208"/>
  <c r="L208"/>
  <c r="K208"/>
  <c r="J208"/>
  <c r="N211"/>
  <c r="L211"/>
  <c r="K211"/>
  <c r="J211"/>
  <c r="N213"/>
  <c r="L213"/>
  <c r="K213"/>
  <c r="J213"/>
  <c r="N212"/>
  <c r="L212"/>
  <c r="K212"/>
  <c r="J212"/>
  <c r="N215"/>
  <c r="L215"/>
  <c r="K215"/>
  <c r="J215"/>
  <c r="N214"/>
  <c r="L214"/>
  <c r="K214"/>
  <c r="J214"/>
  <c r="N217"/>
  <c r="L217"/>
  <c r="K217"/>
  <c r="J217"/>
  <c r="N216"/>
  <c r="L216"/>
  <c r="K216"/>
  <c r="J216"/>
  <c r="N219"/>
  <c r="L219"/>
  <c r="K219"/>
  <c r="J219"/>
  <c r="N218"/>
  <c r="L218"/>
  <c r="K218"/>
  <c r="J218"/>
  <c r="N220"/>
  <c r="L220"/>
  <c r="K220"/>
  <c r="J220"/>
  <c r="N221"/>
  <c r="L221"/>
  <c r="K221"/>
  <c r="J221"/>
  <c r="N222"/>
  <c r="L222"/>
  <c r="K222"/>
  <c r="J222"/>
  <c r="N224"/>
  <c r="L224"/>
  <c r="K224"/>
  <c r="J224"/>
  <c r="N223"/>
  <c r="L223"/>
  <c r="K223"/>
  <c r="J223"/>
  <c r="N226"/>
  <c r="L226"/>
  <c r="K226"/>
  <c r="J226"/>
  <c r="N225"/>
  <c r="L225"/>
  <c r="K225"/>
  <c r="J225"/>
  <c r="N227"/>
  <c r="L227"/>
  <c r="K227"/>
  <c r="J227"/>
  <c r="N228"/>
  <c r="L228"/>
  <c r="K228"/>
  <c r="J228"/>
  <c r="N232"/>
  <c r="L232"/>
  <c r="K232"/>
  <c r="J232"/>
  <c r="N231"/>
  <c r="L231"/>
  <c r="K231"/>
  <c r="J231"/>
  <c r="N233"/>
  <c r="L233"/>
  <c r="K233"/>
  <c r="J233"/>
  <c r="N235"/>
  <c r="L235"/>
  <c r="K235"/>
  <c r="J235"/>
  <c r="N234"/>
  <c r="L234"/>
  <c r="K234"/>
  <c r="J234"/>
  <c r="N236"/>
  <c r="L236"/>
  <c r="K236"/>
  <c r="J236"/>
  <c r="N237" l="1"/>
  <c r="L237"/>
  <c r="K237"/>
  <c r="J237"/>
  <c r="N242"/>
  <c r="L242"/>
  <c r="K242"/>
  <c r="J242"/>
  <c r="N241"/>
  <c r="L241"/>
  <c r="K241"/>
  <c r="J241"/>
  <c r="N240"/>
  <c r="L240"/>
  <c r="K240"/>
  <c r="J240"/>
  <c r="N239"/>
  <c r="L239"/>
  <c r="K239"/>
  <c r="J239"/>
  <c r="N238"/>
  <c r="L238"/>
  <c r="K238"/>
  <c r="J238"/>
  <c r="N243"/>
  <c r="L243"/>
  <c r="K243"/>
  <c r="J243"/>
  <c r="N244"/>
  <c r="L244"/>
  <c r="K244"/>
  <c r="J244"/>
  <c r="N246"/>
  <c r="L246"/>
  <c r="K246"/>
  <c r="J246"/>
  <c r="N245"/>
  <c r="L245"/>
  <c r="K245"/>
  <c r="J245"/>
  <c r="N248"/>
  <c r="L248"/>
  <c r="K248"/>
  <c r="J248"/>
  <c r="N247"/>
  <c r="L247"/>
  <c r="K247"/>
  <c r="J247"/>
  <c r="N365"/>
  <c r="L365"/>
  <c r="K365"/>
  <c r="J365"/>
  <c r="N364"/>
  <c r="L364"/>
  <c r="K364"/>
  <c r="J364"/>
  <c r="N363"/>
  <c r="L363"/>
  <c r="K363"/>
  <c r="J363"/>
  <c r="N362"/>
  <c r="L362"/>
  <c r="K362"/>
  <c r="J362"/>
  <c r="N361"/>
  <c r="L361"/>
  <c r="K361"/>
  <c r="J361"/>
  <c r="N360"/>
  <c r="L360"/>
  <c r="K360"/>
  <c r="J360"/>
  <c r="N359"/>
  <c r="L359"/>
  <c r="K359"/>
  <c r="J359"/>
  <c r="N358"/>
  <c r="L358"/>
  <c r="K358"/>
  <c r="J358"/>
  <c r="N357"/>
  <c r="L357"/>
  <c r="K357"/>
  <c r="J357"/>
  <c r="N356"/>
  <c r="L356"/>
  <c r="K356"/>
  <c r="J356"/>
  <c r="N355"/>
  <c r="L355"/>
  <c r="K355"/>
  <c r="J355"/>
  <c r="N354"/>
  <c r="L354"/>
  <c r="K354"/>
  <c r="J354"/>
  <c r="N353"/>
  <c r="L353"/>
  <c r="K353"/>
  <c r="J353"/>
  <c r="N352"/>
  <c r="L352"/>
  <c r="K352"/>
  <c r="J352"/>
  <c r="N351"/>
  <c r="L351"/>
  <c r="K351"/>
  <c r="J351"/>
  <c r="N350"/>
  <c r="L350"/>
  <c r="K350"/>
  <c r="J350"/>
  <c r="N349"/>
  <c r="L349"/>
  <c r="K349"/>
  <c r="J349"/>
  <c r="N348"/>
  <c r="L348"/>
  <c r="K348"/>
  <c r="J348"/>
  <c r="N347"/>
  <c r="L347"/>
  <c r="K347"/>
  <c r="J347"/>
  <c r="N346"/>
  <c r="L346"/>
  <c r="K346"/>
  <c r="J346"/>
  <c r="N345"/>
  <c r="L345"/>
  <c r="K345"/>
  <c r="J345"/>
  <c r="N344"/>
  <c r="L344"/>
  <c r="K344"/>
  <c r="J344"/>
  <c r="N343"/>
  <c r="L343"/>
  <c r="K343"/>
  <c r="J343"/>
  <c r="N342"/>
  <c r="L342"/>
  <c r="K342"/>
  <c r="J342"/>
  <c r="N341"/>
  <c r="L341"/>
  <c r="K341"/>
  <c r="J341"/>
  <c r="N340"/>
  <c r="L340"/>
  <c r="K340"/>
  <c r="J340"/>
  <c r="N339"/>
  <c r="L339"/>
  <c r="K339"/>
  <c r="J339"/>
  <c r="N338"/>
  <c r="L338"/>
  <c r="K338"/>
  <c r="J338"/>
  <c r="N337"/>
  <c r="L337"/>
  <c r="K337"/>
  <c r="J337"/>
  <c r="N336"/>
  <c r="L336"/>
  <c r="K336"/>
  <c r="J336"/>
  <c r="N335"/>
  <c r="L335"/>
  <c r="K335"/>
  <c r="J335"/>
  <c r="N334"/>
  <c r="L334"/>
  <c r="K334"/>
  <c r="J334"/>
  <c r="N333"/>
  <c r="L333"/>
  <c r="K333"/>
  <c r="J333"/>
  <c r="N332"/>
  <c r="L332"/>
  <c r="K332"/>
  <c r="J332"/>
  <c r="N331"/>
  <c r="L331"/>
  <c r="K331"/>
  <c r="J331"/>
  <c r="N330"/>
  <c r="L330"/>
  <c r="K330"/>
  <c r="J330"/>
  <c r="N329"/>
  <c r="L329"/>
  <c r="K329"/>
  <c r="J329"/>
  <c r="N328"/>
  <c r="L328"/>
  <c r="K328"/>
  <c r="J328"/>
  <c r="N327"/>
  <c r="L327"/>
  <c r="K327"/>
  <c r="J327"/>
  <c r="N326"/>
  <c r="L326"/>
  <c r="K326"/>
  <c r="J326"/>
  <c r="N325"/>
  <c r="L325"/>
  <c r="K325"/>
  <c r="J325"/>
  <c r="N324"/>
  <c r="L324"/>
  <c r="K324"/>
  <c r="J324"/>
  <c r="N323"/>
  <c r="L323"/>
  <c r="K323"/>
  <c r="J323"/>
  <c r="N322"/>
  <c r="L322"/>
  <c r="K322"/>
  <c r="J322"/>
  <c r="N321"/>
  <c r="L321"/>
  <c r="K321"/>
  <c r="J321"/>
  <c r="N320"/>
  <c r="L320"/>
  <c r="K320"/>
  <c r="J320"/>
  <c r="N319"/>
  <c r="L319"/>
  <c r="K319"/>
  <c r="J319"/>
  <c r="N318"/>
  <c r="L318"/>
  <c r="K318"/>
  <c r="J318"/>
  <c r="N317"/>
  <c r="L317"/>
  <c r="K317"/>
  <c r="J317"/>
  <c r="N316"/>
  <c r="L316"/>
  <c r="K316"/>
  <c r="J316"/>
  <c r="N315"/>
  <c r="L315"/>
  <c r="K315"/>
  <c r="J315"/>
  <c r="N314"/>
  <c r="L314"/>
  <c r="K314"/>
  <c r="J314"/>
  <c r="N313"/>
  <c r="L313"/>
  <c r="K313"/>
  <c r="J313"/>
  <c r="N312"/>
  <c r="L312"/>
  <c r="K312"/>
  <c r="J312"/>
  <c r="N311"/>
  <c r="L311"/>
  <c r="K311"/>
  <c r="J311"/>
  <c r="N310"/>
  <c r="L310"/>
  <c r="K310"/>
  <c r="J310"/>
  <c r="N309"/>
  <c r="L309"/>
  <c r="K309"/>
  <c r="J309"/>
  <c r="N308"/>
  <c r="L308"/>
  <c r="K308"/>
  <c r="J308"/>
  <c r="N307"/>
  <c r="L307"/>
  <c r="K307"/>
  <c r="J307"/>
  <c r="N306"/>
  <c r="L306"/>
  <c r="K306"/>
  <c r="J306"/>
  <c r="N305"/>
  <c r="L305"/>
  <c r="K305"/>
  <c r="J305"/>
  <c r="N304"/>
  <c r="L304"/>
  <c r="K304"/>
  <c r="J304"/>
  <c r="N303"/>
  <c r="L303"/>
  <c r="K303"/>
  <c r="J303"/>
  <c r="N302"/>
  <c r="L302"/>
  <c r="K302"/>
  <c r="J302"/>
  <c r="N301"/>
  <c r="L301"/>
  <c r="K301"/>
  <c r="J301"/>
  <c r="N300"/>
  <c r="L300"/>
  <c r="K300"/>
  <c r="J300"/>
  <c r="N299"/>
  <c r="L299"/>
  <c r="K299"/>
  <c r="J299"/>
  <c r="N298"/>
  <c r="L298"/>
  <c r="K298"/>
  <c r="J298"/>
  <c r="N297"/>
  <c r="L297"/>
  <c r="K297"/>
  <c r="J297"/>
  <c r="N296"/>
  <c r="L296"/>
  <c r="K296"/>
  <c r="J296"/>
  <c r="N295"/>
  <c r="L295"/>
  <c r="K295"/>
  <c r="J295"/>
  <c r="N294"/>
  <c r="L294"/>
  <c r="K294"/>
  <c r="J294"/>
  <c r="N293"/>
  <c r="L293"/>
  <c r="K293"/>
  <c r="J293"/>
  <c r="N292"/>
  <c r="L292"/>
  <c r="K292"/>
  <c r="J292"/>
  <c r="N291"/>
  <c r="L291"/>
  <c r="K291"/>
  <c r="J291"/>
  <c r="N290"/>
  <c r="L290"/>
  <c r="K290"/>
  <c r="J290"/>
  <c r="N289"/>
  <c r="L289"/>
  <c r="K289"/>
  <c r="J289"/>
  <c r="N288"/>
  <c r="L288"/>
  <c r="K288"/>
  <c r="J288"/>
  <c r="N287"/>
  <c r="L287"/>
  <c r="K287"/>
  <c r="J287"/>
  <c r="N286"/>
  <c r="L286"/>
  <c r="K286"/>
  <c r="J286"/>
  <c r="N285"/>
  <c r="L285"/>
  <c r="K285"/>
  <c r="J285"/>
  <c r="N284"/>
  <c r="L284"/>
  <c r="K284"/>
  <c r="J284"/>
  <c r="N283"/>
  <c r="L283"/>
  <c r="K283"/>
  <c r="J283"/>
  <c r="N282"/>
  <c r="L282"/>
  <c r="K282"/>
  <c r="J282"/>
  <c r="N281"/>
  <c r="L281"/>
  <c r="K281"/>
  <c r="J281"/>
  <c r="N280"/>
  <c r="L280"/>
  <c r="K280"/>
  <c r="J280"/>
  <c r="N279"/>
  <c r="L279"/>
  <c r="K279"/>
  <c r="J279"/>
  <c r="N278"/>
  <c r="L278"/>
  <c r="K278"/>
  <c r="J278"/>
  <c r="N277"/>
  <c r="L277"/>
  <c r="K277"/>
  <c r="J277"/>
  <c r="N276"/>
  <c r="L276"/>
  <c r="K276"/>
  <c r="J276"/>
  <c r="N275"/>
  <c r="L275"/>
  <c r="K275"/>
  <c r="J275"/>
  <c r="N274"/>
  <c r="L274"/>
  <c r="K274"/>
  <c r="J274"/>
  <c r="N273"/>
  <c r="L273"/>
  <c r="K273"/>
  <c r="J273"/>
  <c r="N272"/>
  <c r="L272"/>
  <c r="K272"/>
  <c r="J272"/>
  <c r="N271"/>
  <c r="L271"/>
  <c r="K271"/>
  <c r="J271"/>
  <c r="N270"/>
  <c r="L270"/>
  <c r="K270"/>
  <c r="J270"/>
  <c r="N269"/>
  <c r="L269"/>
  <c r="K269"/>
  <c r="J269"/>
  <c r="N268"/>
  <c r="L268"/>
  <c r="K268"/>
  <c r="J268"/>
  <c r="N267"/>
  <c r="L267"/>
  <c r="K267"/>
  <c r="J267"/>
  <c r="N266"/>
  <c r="L266"/>
  <c r="K266"/>
  <c r="J266"/>
  <c r="N265"/>
  <c r="L265"/>
  <c r="K265"/>
  <c r="J265"/>
  <c r="N264"/>
  <c r="L264"/>
  <c r="K264"/>
  <c r="J264"/>
  <c r="N263"/>
  <c r="L263"/>
  <c r="K263"/>
  <c r="J263"/>
  <c r="N262"/>
  <c r="L262"/>
  <c r="K262"/>
  <c r="J262"/>
  <c r="N261"/>
  <c r="L261"/>
  <c r="K261"/>
  <c r="J261"/>
  <c r="N260"/>
  <c r="L260"/>
  <c r="K260"/>
  <c r="J260"/>
  <c r="N259"/>
  <c r="L259"/>
  <c r="K259"/>
  <c r="J259"/>
  <c r="N258"/>
  <c r="L258"/>
  <c r="K258"/>
  <c r="J258"/>
  <c r="N257"/>
  <c r="L257"/>
  <c r="K257"/>
  <c r="J257"/>
  <c r="N256"/>
  <c r="L256"/>
  <c r="K256"/>
  <c r="J256"/>
  <c r="N255"/>
  <c r="L255"/>
  <c r="K255"/>
  <c r="J255"/>
  <c r="N254"/>
  <c r="L254"/>
  <c r="K254"/>
  <c r="J254"/>
  <c r="N253"/>
  <c r="L253"/>
  <c r="K253"/>
  <c r="J253"/>
  <c r="N252"/>
  <c r="L252"/>
  <c r="K252"/>
  <c r="J252"/>
  <c r="N251"/>
  <c r="L251"/>
  <c r="K251"/>
  <c r="J251"/>
  <c r="L250"/>
  <c r="K250"/>
  <c r="J250"/>
  <c r="N250"/>
  <c r="N249"/>
  <c r="L249"/>
  <c r="K249"/>
  <c r="J249"/>
</calcChain>
</file>

<file path=xl/sharedStrings.xml><?xml version="1.0" encoding="utf-8"?>
<sst xmlns="http://schemas.openxmlformats.org/spreadsheetml/2006/main" count="1346" uniqueCount="32">
  <si>
    <t>DATE</t>
  </si>
  <si>
    <t>SCRIP</t>
  </si>
  <si>
    <t>LOT SIZE</t>
  </si>
  <si>
    <t>RECO</t>
  </si>
  <si>
    <t>LOT</t>
  </si>
  <si>
    <t>RATE</t>
  </si>
  <si>
    <t>TGT2</t>
  </si>
  <si>
    <t>TGT3</t>
  </si>
  <si>
    <t>Profit / Loss</t>
  </si>
  <si>
    <t>BOOK1</t>
  </si>
  <si>
    <t>BOOK2</t>
  </si>
  <si>
    <t>BOOK3</t>
  </si>
  <si>
    <t>TOTAL POINTS</t>
  </si>
  <si>
    <t>P &amp; L</t>
  </si>
  <si>
    <t>LEAD</t>
  </si>
  <si>
    <t>LONG</t>
  </si>
  <si>
    <t>-</t>
  </si>
  <si>
    <t>ZINC</t>
  </si>
  <si>
    <t>SHORT</t>
  </si>
  <si>
    <t xml:space="preserve">ALUMINIUM  </t>
  </si>
  <si>
    <t>NICKEL</t>
  </si>
  <si>
    <t>COPPER</t>
  </si>
  <si>
    <t>ALUMINIUM</t>
  </si>
  <si>
    <t xml:space="preserve">ZINC </t>
  </si>
  <si>
    <r>
      <t>TGT1/</t>
    </r>
    <r>
      <rPr>
        <b/>
        <sz val="10"/>
        <color theme="9" tint="0.39997558519241921"/>
        <rFont val="Cambria"/>
        <family val="1"/>
        <scheme val="major"/>
      </rPr>
      <t xml:space="preserve"> </t>
    </r>
    <r>
      <rPr>
        <b/>
        <sz val="11"/>
        <color theme="9" tint="0.39997558519241921"/>
        <rFont val="Cambria"/>
        <family val="1"/>
        <scheme val="major"/>
      </rPr>
      <t>- SL</t>
    </r>
  </si>
  <si>
    <t>ZINC (SEP)</t>
  </si>
  <si>
    <t>LEAD (DEC)</t>
  </si>
  <si>
    <t>ZINC (DEC)</t>
  </si>
  <si>
    <t xml:space="preserve">LEAD </t>
  </si>
  <si>
    <t xml:space="preserve">COPPER </t>
  </si>
  <si>
    <t>ALUMINUM</t>
  </si>
  <si>
    <t>TRADENEXA RESEARCH , INTRADAY MCX METAL PREMIUM TRACK SHEET</t>
  </si>
</sst>
</file>

<file path=xl/styles.xml><?xml version="1.0" encoding="utf-8"?>
<styleSheet xmlns="http://schemas.openxmlformats.org/spreadsheetml/2006/main">
  <numFmts count="2">
    <numFmt numFmtId="164" formatCode="[$-409]d\-mmm\-yy;@"/>
    <numFmt numFmtId="165" formatCode="0.00;[Red]0.00"/>
  </numFmts>
  <fonts count="15">
    <font>
      <sz val="11"/>
      <color theme="1"/>
      <name val="Calibri"/>
      <family val="2"/>
      <scheme val="minor"/>
    </font>
    <font>
      <sz val="24"/>
      <color rgb="FF00B050"/>
      <name val="Calibri"/>
      <family val="2"/>
      <scheme val="minor"/>
    </font>
    <font>
      <b/>
      <sz val="10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9"/>
      <color theme="0"/>
      <name val="Cambria"/>
      <family val="1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24"/>
      <color rgb="FF6C55F9"/>
      <name val="Calibri"/>
      <family val="2"/>
      <scheme val="minor"/>
    </font>
    <font>
      <b/>
      <sz val="10"/>
      <color theme="9" tint="0.39997558519241921"/>
      <name val="Cambria"/>
      <family val="1"/>
      <scheme val="major"/>
    </font>
    <font>
      <b/>
      <sz val="11"/>
      <color theme="9" tint="0.39997558519241921"/>
      <name val="Cambria"/>
      <family val="1"/>
      <scheme val="maj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165" fontId="2" fillId="3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5" fontId="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5" fontId="0" fillId="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15" fontId="7" fillId="0" borderId="2" xfId="0" applyNumberFormat="1" applyFont="1" applyFill="1" applyBorder="1" applyAlignment="1">
      <alignment horizontal="center" vertical="center"/>
    </xf>
    <xf numFmtId="15" fontId="7" fillId="0" borderId="7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15" fontId="11" fillId="0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3" fillId="3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5"/>
  <sheetViews>
    <sheetView tabSelected="1" zoomScale="90" zoomScaleNormal="90" workbookViewId="0">
      <selection activeCell="Q14" sqref="A1:XFD1048576"/>
    </sheetView>
  </sheetViews>
  <sheetFormatPr defaultRowHeight="15"/>
  <cols>
    <col min="1" max="1" width="11.140625" customWidth="1"/>
    <col min="2" max="2" width="19.42578125" customWidth="1"/>
    <col min="3" max="3" width="10.5703125" customWidth="1"/>
    <col min="4" max="4" width="12.140625" customWidth="1"/>
    <col min="5" max="5" width="8" customWidth="1"/>
    <col min="6" max="6" width="9.85546875" customWidth="1"/>
    <col min="7" max="7" width="10.140625" customWidth="1"/>
    <col min="8" max="9" width="10" customWidth="1"/>
    <col min="10" max="10" width="9.85546875" customWidth="1"/>
    <col min="11" max="11" width="10" customWidth="1"/>
    <col min="13" max="13" width="12" customWidth="1"/>
    <col min="14" max="14" width="11.42578125" customWidth="1"/>
  </cols>
  <sheetData>
    <row r="1" spans="1:14" ht="15" customHeight="1">
      <c r="A1" s="33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</row>
    <row r="3" spans="1:14" ht="1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</row>
    <row r="4" spans="1:14">
      <c r="A4" s="40" t="s">
        <v>0</v>
      </c>
      <c r="B4" s="41" t="s">
        <v>1</v>
      </c>
      <c r="C4" s="41" t="s">
        <v>2</v>
      </c>
      <c r="D4" s="41" t="s">
        <v>3</v>
      </c>
      <c r="E4" s="41" t="s">
        <v>4</v>
      </c>
      <c r="F4" s="41" t="s">
        <v>5</v>
      </c>
      <c r="G4" s="41" t="s">
        <v>24</v>
      </c>
      <c r="H4" s="41" t="s">
        <v>6</v>
      </c>
      <c r="I4" s="41" t="s">
        <v>7</v>
      </c>
      <c r="J4" s="38" t="s">
        <v>8</v>
      </c>
      <c r="K4" s="38"/>
      <c r="L4" s="38"/>
      <c r="M4" s="1"/>
      <c r="N4" s="1"/>
    </row>
    <row r="5" spans="1:14">
      <c r="A5" s="40"/>
      <c r="B5" s="41"/>
      <c r="C5" s="41"/>
      <c r="D5" s="41"/>
      <c r="E5" s="41"/>
      <c r="F5" s="41"/>
      <c r="G5" s="41"/>
      <c r="H5" s="41"/>
      <c r="I5" s="41"/>
      <c r="J5" s="2" t="s">
        <v>9</v>
      </c>
      <c r="K5" s="2" t="s">
        <v>10</v>
      </c>
      <c r="L5" s="2" t="s">
        <v>11</v>
      </c>
      <c r="M5" s="1" t="s">
        <v>12</v>
      </c>
      <c r="N5" s="1" t="s">
        <v>13</v>
      </c>
    </row>
    <row r="6" spans="1:14">
      <c r="A6" s="3"/>
      <c r="B6" s="4"/>
      <c r="C6" s="4"/>
      <c r="D6" s="4"/>
      <c r="E6" s="4"/>
      <c r="F6" s="4"/>
      <c r="G6" s="4"/>
      <c r="H6" s="4"/>
      <c r="I6" s="4"/>
      <c r="J6" s="5"/>
      <c r="K6" s="5"/>
      <c r="L6" s="39"/>
      <c r="M6" s="39"/>
      <c r="N6" s="28"/>
    </row>
    <row r="7" spans="1:14" s="18" customFormat="1">
      <c r="A7" s="3">
        <v>43749</v>
      </c>
      <c r="B7" s="4" t="s">
        <v>20</v>
      </c>
      <c r="C7" s="4">
        <v>250</v>
      </c>
      <c r="D7" s="4" t="s">
        <v>15</v>
      </c>
      <c r="E7" s="4">
        <v>3</v>
      </c>
      <c r="F7" s="4">
        <v>1262</v>
      </c>
      <c r="G7" s="4">
        <v>1250</v>
      </c>
      <c r="H7" s="4" t="s">
        <v>16</v>
      </c>
      <c r="I7" s="4" t="s">
        <v>16</v>
      </c>
      <c r="J7" s="6">
        <v>-9000</v>
      </c>
      <c r="K7" s="6">
        <v>0</v>
      </c>
      <c r="L7" s="29">
        <v>0</v>
      </c>
      <c r="M7" s="29">
        <v>-12</v>
      </c>
      <c r="N7" s="29">
        <v>-9000</v>
      </c>
    </row>
    <row r="8" spans="1:14" s="18" customFormat="1">
      <c r="A8" s="3">
        <v>43747</v>
      </c>
      <c r="B8" s="4" t="s">
        <v>14</v>
      </c>
      <c r="C8" s="27">
        <v>5000</v>
      </c>
      <c r="D8" s="27" t="s">
        <v>18</v>
      </c>
      <c r="E8" s="27">
        <v>3</v>
      </c>
      <c r="F8" s="4">
        <v>155</v>
      </c>
      <c r="G8" s="4">
        <v>155</v>
      </c>
      <c r="H8" s="4" t="s">
        <v>16</v>
      </c>
      <c r="I8" s="4" t="s">
        <v>16</v>
      </c>
      <c r="J8" s="6">
        <v>0</v>
      </c>
      <c r="K8" s="6">
        <v>0</v>
      </c>
      <c r="L8" s="29">
        <v>0</v>
      </c>
      <c r="M8" s="29">
        <v>0</v>
      </c>
      <c r="N8" s="29">
        <v>0</v>
      </c>
    </row>
    <row r="9" spans="1:14" s="18" customFormat="1">
      <c r="A9" s="3">
        <v>43745</v>
      </c>
      <c r="B9" s="27" t="s">
        <v>17</v>
      </c>
      <c r="C9" s="27">
        <v>5000</v>
      </c>
      <c r="D9" s="27" t="s">
        <v>18</v>
      </c>
      <c r="E9" s="27">
        <v>3</v>
      </c>
      <c r="F9" s="4">
        <v>181.8</v>
      </c>
      <c r="G9" s="4">
        <v>180.8</v>
      </c>
      <c r="H9" s="4" t="s">
        <v>16</v>
      </c>
      <c r="I9" s="4" t="s">
        <v>16</v>
      </c>
      <c r="J9" s="6">
        <v>-15000</v>
      </c>
      <c r="K9" s="6">
        <v>0</v>
      </c>
      <c r="L9" s="29">
        <v>0</v>
      </c>
      <c r="M9" s="29">
        <v>-1</v>
      </c>
      <c r="N9" s="29">
        <v>-15000</v>
      </c>
    </row>
    <row r="10" spans="1:14" s="18" customFormat="1">
      <c r="A10" s="3">
        <v>43733</v>
      </c>
      <c r="B10" s="27" t="s">
        <v>17</v>
      </c>
      <c r="C10" s="27">
        <v>5000</v>
      </c>
      <c r="D10" s="27" t="s">
        <v>18</v>
      </c>
      <c r="E10" s="27">
        <v>3</v>
      </c>
      <c r="F10" s="4">
        <v>179</v>
      </c>
      <c r="G10" s="4">
        <v>178.1</v>
      </c>
      <c r="H10" s="4" t="s">
        <v>16</v>
      </c>
      <c r="I10" s="4" t="s">
        <v>16</v>
      </c>
      <c r="J10" s="6">
        <v>13500</v>
      </c>
      <c r="K10" s="6">
        <v>0</v>
      </c>
      <c r="L10" s="29">
        <v>0</v>
      </c>
      <c r="M10" s="29">
        <v>0.9</v>
      </c>
      <c r="N10" s="29">
        <v>13500</v>
      </c>
    </row>
    <row r="11" spans="1:14" s="31" customFormat="1">
      <c r="A11" s="3">
        <v>43725</v>
      </c>
      <c r="B11" s="27" t="s">
        <v>17</v>
      </c>
      <c r="C11" s="27">
        <v>5000</v>
      </c>
      <c r="D11" s="27" t="s">
        <v>18</v>
      </c>
      <c r="E11" s="27">
        <v>3</v>
      </c>
      <c r="F11" s="27">
        <v>185</v>
      </c>
      <c r="G11" s="27">
        <v>185</v>
      </c>
      <c r="H11" s="27" t="s">
        <v>16</v>
      </c>
      <c r="I11" s="27" t="s">
        <v>16</v>
      </c>
      <c r="J11" s="6">
        <v>0</v>
      </c>
      <c r="K11" s="6">
        <v>0</v>
      </c>
      <c r="L11" s="29">
        <v>0</v>
      </c>
      <c r="M11" s="29">
        <v>0</v>
      </c>
      <c r="N11" s="29">
        <v>0</v>
      </c>
    </row>
    <row r="12" spans="1:14" s="31" customFormat="1">
      <c r="A12" s="3">
        <v>43721</v>
      </c>
      <c r="B12" s="27" t="s">
        <v>17</v>
      </c>
      <c r="C12" s="27">
        <v>5000</v>
      </c>
      <c r="D12" s="27" t="s">
        <v>15</v>
      </c>
      <c r="E12" s="27">
        <v>3</v>
      </c>
      <c r="F12" s="27">
        <v>186.6</v>
      </c>
      <c r="G12" s="27">
        <v>187.8</v>
      </c>
      <c r="H12" s="27" t="s">
        <v>16</v>
      </c>
      <c r="I12" s="27" t="s">
        <v>16</v>
      </c>
      <c r="J12" s="6">
        <v>18000</v>
      </c>
      <c r="K12" s="6">
        <v>0</v>
      </c>
      <c r="L12" s="29">
        <v>0</v>
      </c>
      <c r="M12" s="29">
        <v>1.2</v>
      </c>
      <c r="N12" s="29">
        <v>18000</v>
      </c>
    </row>
    <row r="13" spans="1:14" s="31" customFormat="1">
      <c r="A13" s="3">
        <v>43714</v>
      </c>
      <c r="B13" s="27" t="s">
        <v>17</v>
      </c>
      <c r="C13" s="27">
        <v>5000</v>
      </c>
      <c r="D13" s="27" t="s">
        <v>18</v>
      </c>
      <c r="E13" s="27">
        <v>3</v>
      </c>
      <c r="F13" s="27">
        <v>185</v>
      </c>
      <c r="G13" s="27">
        <v>183.8</v>
      </c>
      <c r="H13" s="27" t="s">
        <v>16</v>
      </c>
      <c r="I13" s="27" t="s">
        <v>16</v>
      </c>
      <c r="J13" s="6">
        <v>18000</v>
      </c>
      <c r="K13" s="6">
        <v>0</v>
      </c>
      <c r="L13" s="29">
        <v>0</v>
      </c>
      <c r="M13" s="29">
        <v>1.2</v>
      </c>
      <c r="N13" s="29">
        <v>18000</v>
      </c>
    </row>
    <row r="14" spans="1:14" s="31" customFormat="1">
      <c r="A14" s="3">
        <v>43713</v>
      </c>
      <c r="B14" s="27" t="s">
        <v>20</v>
      </c>
      <c r="C14" s="27">
        <v>250</v>
      </c>
      <c r="D14" s="27" t="s">
        <v>18</v>
      </c>
      <c r="E14" s="27">
        <v>3</v>
      </c>
      <c r="F14" s="27">
        <v>1240</v>
      </c>
      <c r="G14" s="27">
        <v>1225</v>
      </c>
      <c r="H14" s="27" t="s">
        <v>16</v>
      </c>
      <c r="I14" s="27" t="s">
        <v>16</v>
      </c>
      <c r="J14" s="6">
        <v>11250</v>
      </c>
      <c r="K14" s="6">
        <v>0</v>
      </c>
      <c r="L14" s="29">
        <v>0</v>
      </c>
      <c r="M14" s="29">
        <v>15</v>
      </c>
      <c r="N14" s="29">
        <v>11250</v>
      </c>
    </row>
    <row r="15" spans="1:14" s="31" customFormat="1">
      <c r="A15" s="3">
        <v>43712</v>
      </c>
      <c r="B15" s="27" t="s">
        <v>17</v>
      </c>
      <c r="C15" s="27">
        <v>5000</v>
      </c>
      <c r="D15" s="27" t="s">
        <v>15</v>
      </c>
      <c r="E15" s="27">
        <v>3</v>
      </c>
      <c r="F15" s="27">
        <v>182.8</v>
      </c>
      <c r="G15" s="27">
        <v>183.8</v>
      </c>
      <c r="H15" s="27">
        <v>185</v>
      </c>
      <c r="I15" s="27" t="s">
        <v>16</v>
      </c>
      <c r="J15" s="6">
        <v>15000</v>
      </c>
      <c r="K15" s="6">
        <v>18000</v>
      </c>
      <c r="L15" s="29">
        <v>0</v>
      </c>
      <c r="M15" s="29">
        <v>2.2000000000000002</v>
      </c>
      <c r="N15" s="29">
        <v>33000</v>
      </c>
    </row>
    <row r="16" spans="1:14" s="31" customFormat="1">
      <c r="A16" s="3">
        <v>43699</v>
      </c>
      <c r="B16" s="27" t="s">
        <v>14</v>
      </c>
      <c r="C16" s="27">
        <v>5000</v>
      </c>
      <c r="D16" s="27" t="s">
        <v>15</v>
      </c>
      <c r="E16" s="27">
        <v>3</v>
      </c>
      <c r="F16" s="27">
        <v>154.69999999999999</v>
      </c>
      <c r="G16" s="27">
        <v>155.05000000000001</v>
      </c>
      <c r="H16" s="27" t="s">
        <v>16</v>
      </c>
      <c r="I16" s="27" t="s">
        <v>16</v>
      </c>
      <c r="J16" s="6">
        <v>5250</v>
      </c>
      <c r="K16" s="6">
        <v>0</v>
      </c>
      <c r="L16" s="29">
        <v>0</v>
      </c>
      <c r="M16" s="29">
        <v>0.35</v>
      </c>
      <c r="N16" s="29">
        <v>5250</v>
      </c>
    </row>
    <row r="17" spans="1:14" s="31" customFormat="1">
      <c r="A17" s="3">
        <v>43698</v>
      </c>
      <c r="B17" s="27" t="s">
        <v>14</v>
      </c>
      <c r="C17" s="27">
        <v>5000</v>
      </c>
      <c r="D17" s="27" t="s">
        <v>15</v>
      </c>
      <c r="E17" s="27">
        <v>3</v>
      </c>
      <c r="F17" s="27">
        <v>154.69999999999999</v>
      </c>
      <c r="G17" s="27">
        <v>155.1</v>
      </c>
      <c r="H17" s="27" t="s">
        <v>16</v>
      </c>
      <c r="I17" s="27" t="s">
        <v>16</v>
      </c>
      <c r="J17" s="6">
        <v>6000</v>
      </c>
      <c r="K17" s="6">
        <v>0</v>
      </c>
      <c r="L17" s="29">
        <v>0</v>
      </c>
      <c r="M17" s="29">
        <v>0.4</v>
      </c>
      <c r="N17" s="29">
        <v>6000</v>
      </c>
    </row>
    <row r="18" spans="1:14" s="31" customFormat="1">
      <c r="A18" s="3">
        <v>43697</v>
      </c>
      <c r="B18" s="27" t="s">
        <v>14</v>
      </c>
      <c r="C18" s="27">
        <v>5000</v>
      </c>
      <c r="D18" s="27" t="s">
        <v>15</v>
      </c>
      <c r="E18" s="27">
        <v>3</v>
      </c>
      <c r="F18" s="27">
        <v>155</v>
      </c>
      <c r="G18" s="27">
        <v>155</v>
      </c>
      <c r="H18" s="27" t="s">
        <v>16</v>
      </c>
      <c r="I18" s="27" t="s">
        <v>16</v>
      </c>
      <c r="J18" s="6">
        <v>0</v>
      </c>
      <c r="K18" s="6">
        <v>0</v>
      </c>
      <c r="L18" s="29">
        <v>0</v>
      </c>
      <c r="M18" s="29">
        <v>0</v>
      </c>
      <c r="N18" s="29">
        <v>0</v>
      </c>
    </row>
    <row r="19" spans="1:14" s="31" customFormat="1">
      <c r="A19" s="3">
        <v>43690</v>
      </c>
      <c r="B19" s="27" t="s">
        <v>14</v>
      </c>
      <c r="C19" s="27">
        <v>5000</v>
      </c>
      <c r="D19" s="27" t="s">
        <v>18</v>
      </c>
      <c r="E19" s="27">
        <v>3</v>
      </c>
      <c r="F19" s="27">
        <v>153.5</v>
      </c>
      <c r="G19" s="27">
        <v>154.5</v>
      </c>
      <c r="H19" s="27" t="s">
        <v>16</v>
      </c>
      <c r="I19" s="27" t="s">
        <v>16</v>
      </c>
      <c r="J19" s="6">
        <v>-15000</v>
      </c>
      <c r="K19" s="6">
        <v>0</v>
      </c>
      <c r="L19" s="32">
        <v>0</v>
      </c>
      <c r="M19" s="32">
        <v>-1</v>
      </c>
      <c r="N19" s="32">
        <v>-15000</v>
      </c>
    </row>
    <row r="20" spans="1:14" s="31" customFormat="1" ht="15.75" customHeight="1">
      <c r="A20" s="3">
        <v>43685</v>
      </c>
      <c r="B20" s="27" t="s">
        <v>14</v>
      </c>
      <c r="C20" s="27">
        <v>5000</v>
      </c>
      <c r="D20" s="27" t="s">
        <v>18</v>
      </c>
      <c r="E20" s="27">
        <v>3</v>
      </c>
      <c r="F20" s="27">
        <v>152.80000000000001</v>
      </c>
      <c r="G20" s="27">
        <v>153.80000000000001</v>
      </c>
      <c r="H20" s="27" t="s">
        <v>16</v>
      </c>
      <c r="I20" s="27" t="s">
        <v>16</v>
      </c>
      <c r="J20" s="6">
        <v>-15000</v>
      </c>
      <c r="K20" s="6">
        <v>0</v>
      </c>
      <c r="L20" s="29">
        <v>0</v>
      </c>
      <c r="M20" s="29">
        <v>-1</v>
      </c>
      <c r="N20" s="29">
        <v>-15000</v>
      </c>
    </row>
    <row r="21" spans="1:14" s="31" customFormat="1">
      <c r="A21" s="3">
        <v>43684</v>
      </c>
      <c r="B21" s="27" t="s">
        <v>14</v>
      </c>
      <c r="C21" s="27">
        <v>5000</v>
      </c>
      <c r="D21" s="27" t="s">
        <v>18</v>
      </c>
      <c r="E21" s="27">
        <v>3</v>
      </c>
      <c r="F21" s="27">
        <v>155</v>
      </c>
      <c r="G21" s="27">
        <v>154</v>
      </c>
      <c r="H21" s="27">
        <v>153</v>
      </c>
      <c r="I21" s="27" t="s">
        <v>16</v>
      </c>
      <c r="J21" s="6">
        <v>15000</v>
      </c>
      <c r="K21" s="6">
        <v>15000</v>
      </c>
      <c r="L21" s="29">
        <v>0</v>
      </c>
      <c r="M21" s="29">
        <v>2</v>
      </c>
      <c r="N21" s="29">
        <v>30000</v>
      </c>
    </row>
    <row r="22" spans="1:14" s="31" customFormat="1">
      <c r="A22" s="3">
        <v>43683</v>
      </c>
      <c r="B22" s="27" t="s">
        <v>14</v>
      </c>
      <c r="C22" s="27">
        <v>5000</v>
      </c>
      <c r="D22" s="27" t="s">
        <v>15</v>
      </c>
      <c r="E22" s="27">
        <v>3</v>
      </c>
      <c r="F22" s="27">
        <v>155.19999999999999</v>
      </c>
      <c r="G22" s="27">
        <v>156.19999999999999</v>
      </c>
      <c r="H22" s="27" t="s">
        <v>16</v>
      </c>
      <c r="I22" s="27" t="s">
        <v>16</v>
      </c>
      <c r="J22" s="6">
        <v>15000</v>
      </c>
      <c r="K22" s="6">
        <v>0</v>
      </c>
      <c r="L22" s="29">
        <v>0</v>
      </c>
      <c r="M22" s="29">
        <v>1</v>
      </c>
      <c r="N22" s="29">
        <v>15000</v>
      </c>
    </row>
    <row r="23" spans="1:14" s="30" customFormat="1">
      <c r="A23" s="3">
        <v>43679</v>
      </c>
      <c r="B23" s="27" t="s">
        <v>17</v>
      </c>
      <c r="C23" s="27">
        <v>5000</v>
      </c>
      <c r="D23" s="27" t="s">
        <v>18</v>
      </c>
      <c r="E23" s="27">
        <v>3</v>
      </c>
      <c r="F23" s="27">
        <v>188.5</v>
      </c>
      <c r="G23" s="27">
        <v>187.7</v>
      </c>
      <c r="H23" s="27" t="s">
        <v>16</v>
      </c>
      <c r="I23" s="27" t="s">
        <v>16</v>
      </c>
      <c r="J23" s="6">
        <v>12000</v>
      </c>
      <c r="K23" s="6">
        <v>0</v>
      </c>
      <c r="L23" s="29">
        <v>0</v>
      </c>
      <c r="M23" s="29">
        <v>0.8</v>
      </c>
      <c r="N23" s="29">
        <v>12000</v>
      </c>
    </row>
    <row r="24" spans="1:14" s="30" customFormat="1">
      <c r="A24" s="3">
        <v>43676</v>
      </c>
      <c r="B24" s="27" t="s">
        <v>17</v>
      </c>
      <c r="C24" s="27">
        <v>5000</v>
      </c>
      <c r="D24" s="27" t="s">
        <v>18</v>
      </c>
      <c r="E24" s="27">
        <v>3</v>
      </c>
      <c r="F24" s="27">
        <v>193.4</v>
      </c>
      <c r="G24" s="27">
        <v>192.4</v>
      </c>
      <c r="H24" s="27" t="s">
        <v>16</v>
      </c>
      <c r="I24" s="27" t="s">
        <v>16</v>
      </c>
      <c r="J24" s="6">
        <v>15000</v>
      </c>
      <c r="K24" s="6">
        <v>0</v>
      </c>
      <c r="L24" s="29">
        <v>0</v>
      </c>
      <c r="M24" s="29">
        <v>1</v>
      </c>
      <c r="N24" s="29">
        <v>15000</v>
      </c>
    </row>
    <row r="25" spans="1:14" s="30" customFormat="1">
      <c r="A25" s="3">
        <v>43671</v>
      </c>
      <c r="B25" s="27" t="s">
        <v>14</v>
      </c>
      <c r="C25" s="27">
        <v>5000</v>
      </c>
      <c r="D25" s="27" t="s">
        <v>18</v>
      </c>
      <c r="E25" s="27">
        <v>3</v>
      </c>
      <c r="F25" s="27">
        <v>157.19999999999999</v>
      </c>
      <c r="G25" s="27">
        <v>158.19999999999999</v>
      </c>
      <c r="H25" s="27" t="s">
        <v>16</v>
      </c>
      <c r="I25" s="27" t="s">
        <v>16</v>
      </c>
      <c r="J25" s="6">
        <v>-15000</v>
      </c>
      <c r="K25" s="6">
        <v>0</v>
      </c>
      <c r="L25" s="29">
        <v>0</v>
      </c>
      <c r="M25" s="29">
        <v>-1</v>
      </c>
      <c r="N25" s="29">
        <v>-15000</v>
      </c>
    </row>
    <row r="26" spans="1:14">
      <c r="A26" s="3">
        <v>43670</v>
      </c>
      <c r="B26" s="27" t="s">
        <v>14</v>
      </c>
      <c r="C26" s="27">
        <v>5000</v>
      </c>
      <c r="D26" s="27" t="s">
        <v>15</v>
      </c>
      <c r="E26" s="27">
        <v>3</v>
      </c>
      <c r="F26" s="27">
        <v>155.5</v>
      </c>
      <c r="G26" s="27">
        <v>156.5</v>
      </c>
      <c r="H26" s="27">
        <v>157.5</v>
      </c>
      <c r="I26" s="27" t="s">
        <v>16</v>
      </c>
      <c r="J26" s="5">
        <v>15000</v>
      </c>
      <c r="K26" s="5">
        <v>15000</v>
      </c>
      <c r="L26" s="26">
        <v>0</v>
      </c>
      <c r="M26" s="26">
        <v>2</v>
      </c>
      <c r="N26" s="26">
        <v>30000</v>
      </c>
    </row>
    <row r="27" spans="1:14">
      <c r="A27" s="3">
        <v>43669</v>
      </c>
      <c r="B27" s="27" t="s">
        <v>14</v>
      </c>
      <c r="C27" s="27">
        <v>5000</v>
      </c>
      <c r="D27" s="27" t="s">
        <v>15</v>
      </c>
      <c r="E27" s="27">
        <v>3</v>
      </c>
      <c r="F27" s="27">
        <v>154</v>
      </c>
      <c r="G27" s="27">
        <v>155</v>
      </c>
      <c r="H27" s="27" t="s">
        <v>16</v>
      </c>
      <c r="I27" s="27" t="s">
        <v>16</v>
      </c>
      <c r="J27" s="5">
        <v>15000</v>
      </c>
      <c r="K27" s="5">
        <v>0</v>
      </c>
      <c r="L27" s="26">
        <v>0</v>
      </c>
      <c r="M27" s="26">
        <v>1</v>
      </c>
      <c r="N27" s="26">
        <v>15000</v>
      </c>
    </row>
    <row r="28" spans="1:14">
      <c r="A28" s="3">
        <v>43668</v>
      </c>
      <c r="B28" s="27" t="s">
        <v>14</v>
      </c>
      <c r="C28" s="27">
        <v>5000</v>
      </c>
      <c r="D28" s="27" t="s">
        <v>18</v>
      </c>
      <c r="E28" s="27">
        <v>3</v>
      </c>
      <c r="F28" s="27">
        <v>152.5</v>
      </c>
      <c r="G28" s="27">
        <v>153.5</v>
      </c>
      <c r="H28" s="27">
        <v>155</v>
      </c>
      <c r="I28" s="27" t="s">
        <v>16</v>
      </c>
      <c r="J28" s="5">
        <v>15000</v>
      </c>
      <c r="K28" s="5">
        <v>22500</v>
      </c>
      <c r="L28" s="26">
        <v>0</v>
      </c>
      <c r="M28" s="26">
        <v>2.5</v>
      </c>
      <c r="N28" s="26">
        <v>37500</v>
      </c>
    </row>
    <row r="29" spans="1:14" s="18" customFormat="1">
      <c r="A29" s="3">
        <v>43665</v>
      </c>
      <c r="B29" s="27" t="s">
        <v>14</v>
      </c>
      <c r="C29" s="27">
        <v>5000</v>
      </c>
      <c r="D29" s="27" t="s">
        <v>18</v>
      </c>
      <c r="E29" s="27">
        <v>3</v>
      </c>
      <c r="F29" s="27">
        <v>156.6</v>
      </c>
      <c r="G29" s="27">
        <v>155.69999999999999</v>
      </c>
      <c r="H29" s="27">
        <v>155</v>
      </c>
      <c r="I29" s="27" t="s">
        <v>16</v>
      </c>
      <c r="J29" s="5">
        <v>13500</v>
      </c>
      <c r="K29" s="5">
        <v>10500</v>
      </c>
      <c r="L29" s="26">
        <v>0</v>
      </c>
      <c r="M29" s="26">
        <v>1.6</v>
      </c>
      <c r="N29" s="26">
        <v>24000</v>
      </c>
    </row>
    <row r="30" spans="1:14" s="18" customFormat="1">
      <c r="A30" s="3">
        <v>43664</v>
      </c>
      <c r="B30" s="27" t="s">
        <v>17</v>
      </c>
      <c r="C30" s="27">
        <v>5000</v>
      </c>
      <c r="D30" s="27" t="s">
        <v>15</v>
      </c>
      <c r="E30" s="27">
        <v>3</v>
      </c>
      <c r="F30" s="27">
        <v>195.8</v>
      </c>
      <c r="G30" s="27">
        <v>194.8</v>
      </c>
      <c r="H30" s="27"/>
      <c r="I30" s="27" t="s">
        <v>16</v>
      </c>
      <c r="J30" s="5">
        <v>-15000</v>
      </c>
      <c r="K30" s="5">
        <v>0</v>
      </c>
      <c r="L30" s="26">
        <v>0</v>
      </c>
      <c r="M30" s="26">
        <v>-1</v>
      </c>
      <c r="N30" s="26">
        <v>-15000</v>
      </c>
    </row>
    <row r="31" spans="1:14" s="18" customFormat="1">
      <c r="A31" s="3">
        <v>43662</v>
      </c>
      <c r="B31" s="27" t="s">
        <v>17</v>
      </c>
      <c r="C31" s="27">
        <v>5000</v>
      </c>
      <c r="D31" s="27" t="s">
        <v>15</v>
      </c>
      <c r="E31" s="27">
        <v>3</v>
      </c>
      <c r="F31" s="27">
        <v>194.45</v>
      </c>
      <c r="G31" s="27">
        <v>195.4</v>
      </c>
      <c r="H31" s="27"/>
      <c r="I31" s="27" t="s">
        <v>16</v>
      </c>
      <c r="J31" s="5">
        <v>14250</v>
      </c>
      <c r="K31" s="5">
        <v>0</v>
      </c>
      <c r="L31" s="26">
        <v>0</v>
      </c>
      <c r="M31" s="26">
        <v>0.95</v>
      </c>
      <c r="N31" s="26">
        <v>14250</v>
      </c>
    </row>
    <row r="32" spans="1:14" s="18" customFormat="1">
      <c r="A32" s="3">
        <v>43658</v>
      </c>
      <c r="B32" s="27" t="s">
        <v>14</v>
      </c>
      <c r="C32" s="27">
        <v>5000</v>
      </c>
      <c r="D32" s="27" t="s">
        <v>18</v>
      </c>
      <c r="E32" s="27">
        <v>3</v>
      </c>
      <c r="F32" s="27">
        <v>156.9</v>
      </c>
      <c r="G32" s="27">
        <v>156.85</v>
      </c>
      <c r="H32" s="27"/>
      <c r="I32" s="27" t="s">
        <v>16</v>
      </c>
      <c r="J32" s="5">
        <v>750</v>
      </c>
      <c r="K32" s="5">
        <v>0</v>
      </c>
      <c r="L32" s="26">
        <v>0</v>
      </c>
      <c r="M32" s="26">
        <v>0.05</v>
      </c>
      <c r="N32" s="26">
        <v>750</v>
      </c>
    </row>
    <row r="33" spans="1:14" s="18" customFormat="1">
      <c r="A33" s="3">
        <v>43656</v>
      </c>
      <c r="B33" s="27" t="s">
        <v>17</v>
      </c>
      <c r="C33" s="27">
        <v>5000</v>
      </c>
      <c r="D33" s="27" t="s">
        <v>18</v>
      </c>
      <c r="E33" s="27">
        <v>3</v>
      </c>
      <c r="F33" s="27">
        <v>191.6</v>
      </c>
      <c r="G33" s="27">
        <v>192.65</v>
      </c>
      <c r="H33" s="27" t="s">
        <v>16</v>
      </c>
      <c r="I33" s="27" t="s">
        <v>16</v>
      </c>
      <c r="J33" s="5">
        <v>-15750</v>
      </c>
      <c r="K33" s="5">
        <v>0</v>
      </c>
      <c r="L33" s="26">
        <v>0</v>
      </c>
      <c r="M33" s="26">
        <v>-1.05</v>
      </c>
      <c r="N33" s="26">
        <v>-15750</v>
      </c>
    </row>
    <row r="34" spans="1:14" s="18" customFormat="1">
      <c r="A34" s="3">
        <v>43655</v>
      </c>
      <c r="B34" s="27" t="s">
        <v>14</v>
      </c>
      <c r="C34" s="27">
        <v>5000</v>
      </c>
      <c r="D34" s="27" t="s">
        <v>18</v>
      </c>
      <c r="E34" s="27">
        <v>3</v>
      </c>
      <c r="F34" s="27">
        <v>153</v>
      </c>
      <c r="G34" s="27">
        <v>154</v>
      </c>
      <c r="H34" s="27"/>
      <c r="I34" s="27" t="s">
        <v>16</v>
      </c>
      <c r="J34" s="5">
        <v>-15000</v>
      </c>
      <c r="K34" s="5">
        <v>0</v>
      </c>
      <c r="L34" s="26">
        <v>0</v>
      </c>
      <c r="M34" s="26">
        <v>-1</v>
      </c>
      <c r="N34" s="26">
        <v>-15000</v>
      </c>
    </row>
    <row r="35" spans="1:14" s="18" customFormat="1">
      <c r="A35" s="3">
        <v>43654</v>
      </c>
      <c r="B35" s="27" t="s">
        <v>30</v>
      </c>
      <c r="C35" s="27">
        <v>5000</v>
      </c>
      <c r="D35" s="27" t="s">
        <v>18</v>
      </c>
      <c r="E35" s="27">
        <v>3</v>
      </c>
      <c r="F35" s="27">
        <v>142.1</v>
      </c>
      <c r="G35" s="27">
        <v>141.75</v>
      </c>
      <c r="H35" s="27"/>
      <c r="I35" s="27" t="s">
        <v>16</v>
      </c>
      <c r="J35" s="5">
        <v>5250</v>
      </c>
      <c r="K35" s="5">
        <v>0</v>
      </c>
      <c r="L35" s="26">
        <v>0</v>
      </c>
      <c r="M35" s="26">
        <v>0.35</v>
      </c>
      <c r="N35" s="26">
        <v>5250</v>
      </c>
    </row>
    <row r="36" spans="1:14" s="18" customFormat="1">
      <c r="A36" s="3">
        <v>43654</v>
      </c>
      <c r="B36" s="27" t="s">
        <v>14</v>
      </c>
      <c r="C36" s="27">
        <v>5000</v>
      </c>
      <c r="D36" s="27" t="s">
        <v>18</v>
      </c>
      <c r="E36" s="27">
        <v>3</v>
      </c>
      <c r="F36" s="27">
        <v>153.30000000000001</v>
      </c>
      <c r="G36" s="27">
        <v>152.30000000000001</v>
      </c>
      <c r="H36" s="27"/>
      <c r="I36" s="27" t="s">
        <v>16</v>
      </c>
      <c r="J36" s="5">
        <v>15000</v>
      </c>
      <c r="K36" s="5">
        <v>0</v>
      </c>
      <c r="L36" s="26">
        <v>0</v>
      </c>
      <c r="M36" s="26">
        <v>1</v>
      </c>
      <c r="N36" s="26">
        <v>15000</v>
      </c>
    </row>
    <row r="37" spans="1:14" s="18" customFormat="1">
      <c r="A37" s="3">
        <v>43650</v>
      </c>
      <c r="B37" s="27" t="s">
        <v>14</v>
      </c>
      <c r="C37" s="27">
        <v>5000</v>
      </c>
      <c r="D37" s="27" t="s">
        <v>18</v>
      </c>
      <c r="E37" s="27">
        <v>3</v>
      </c>
      <c r="F37" s="27">
        <v>151.69999999999999</v>
      </c>
      <c r="G37" s="27">
        <v>150.80000000000001</v>
      </c>
      <c r="H37" s="27" t="s">
        <v>16</v>
      </c>
      <c r="I37" s="27" t="s">
        <v>16</v>
      </c>
      <c r="J37" s="5">
        <v>13500</v>
      </c>
      <c r="K37" s="5">
        <v>0</v>
      </c>
      <c r="L37" s="26">
        <v>0</v>
      </c>
      <c r="M37" s="26">
        <v>0.9</v>
      </c>
      <c r="N37" s="26">
        <v>13500</v>
      </c>
    </row>
    <row r="38" spans="1:14" s="18" customFormat="1" ht="16.5" customHeight="1">
      <c r="A38" s="3">
        <v>43648</v>
      </c>
      <c r="B38" s="27" t="s">
        <v>17</v>
      </c>
      <c r="C38" s="27">
        <v>5000</v>
      </c>
      <c r="D38" s="27" t="s">
        <v>18</v>
      </c>
      <c r="E38" s="27">
        <v>3</v>
      </c>
      <c r="F38" s="27">
        <v>197.3</v>
      </c>
      <c r="G38" s="27">
        <v>198.35</v>
      </c>
      <c r="H38" s="27" t="s">
        <v>16</v>
      </c>
      <c r="I38" s="27" t="s">
        <v>16</v>
      </c>
      <c r="J38" s="5">
        <v>-15750</v>
      </c>
      <c r="K38" s="5">
        <v>0</v>
      </c>
      <c r="L38" s="26">
        <v>0</v>
      </c>
      <c r="M38" s="26">
        <v>-1.05</v>
      </c>
      <c r="N38" s="26">
        <v>-15750</v>
      </c>
    </row>
    <row r="39" spans="1:14" ht="16.5" customHeight="1">
      <c r="A39" s="21">
        <v>43591</v>
      </c>
      <c r="B39" s="4" t="s">
        <v>17</v>
      </c>
      <c r="C39" s="4">
        <v>5000</v>
      </c>
      <c r="D39" s="4" t="s">
        <v>15</v>
      </c>
      <c r="E39" s="4">
        <v>3</v>
      </c>
      <c r="F39" s="4">
        <v>217.5</v>
      </c>
      <c r="G39" s="4">
        <v>218.5</v>
      </c>
      <c r="H39" s="4" t="s">
        <v>16</v>
      </c>
      <c r="I39" s="4" t="s">
        <v>16</v>
      </c>
      <c r="J39" s="5">
        <v>15000</v>
      </c>
      <c r="K39" s="5">
        <v>0</v>
      </c>
      <c r="L39" s="4">
        <v>0</v>
      </c>
      <c r="M39" s="4">
        <v>3</v>
      </c>
      <c r="N39" s="4">
        <v>15000</v>
      </c>
    </row>
    <row r="40" spans="1:14" ht="16.5" customHeight="1">
      <c r="A40" s="21">
        <v>43588</v>
      </c>
      <c r="B40" s="4" t="s">
        <v>17</v>
      </c>
      <c r="C40" s="4">
        <v>5000</v>
      </c>
      <c r="D40" s="4" t="s">
        <v>15</v>
      </c>
      <c r="E40" s="4">
        <v>3</v>
      </c>
      <c r="F40" s="4">
        <v>217.5</v>
      </c>
      <c r="G40" s="4">
        <v>218.5</v>
      </c>
      <c r="H40" s="4">
        <v>219.5</v>
      </c>
      <c r="I40" s="4" t="s">
        <v>16</v>
      </c>
      <c r="J40" s="5">
        <v>15000</v>
      </c>
      <c r="K40" s="5">
        <v>15000</v>
      </c>
      <c r="L40" s="4">
        <v>0</v>
      </c>
      <c r="M40" s="4">
        <v>3</v>
      </c>
      <c r="N40" s="4">
        <v>30000</v>
      </c>
    </row>
    <row r="41" spans="1:14" ht="16.5" customHeight="1">
      <c r="A41" s="21">
        <v>43587</v>
      </c>
      <c r="B41" s="4" t="s">
        <v>17</v>
      </c>
      <c r="C41" s="4">
        <v>5000</v>
      </c>
      <c r="D41" s="4" t="s">
        <v>18</v>
      </c>
      <c r="E41" s="4">
        <v>3</v>
      </c>
      <c r="F41" s="4">
        <v>217.5</v>
      </c>
      <c r="G41" s="4">
        <v>219</v>
      </c>
      <c r="H41" s="4" t="s">
        <v>16</v>
      </c>
      <c r="I41" s="4" t="s">
        <v>16</v>
      </c>
      <c r="J41" s="5">
        <v>-22500</v>
      </c>
      <c r="K41" s="5">
        <v>0</v>
      </c>
      <c r="L41" s="4">
        <v>0</v>
      </c>
      <c r="M41" s="4">
        <v>-1.5</v>
      </c>
      <c r="N41" s="4">
        <v>-22500</v>
      </c>
    </row>
    <row r="42" spans="1:14" ht="16.5" customHeight="1">
      <c r="A42" s="21">
        <v>43585</v>
      </c>
      <c r="B42" s="22" t="s">
        <v>17</v>
      </c>
      <c r="C42" s="22">
        <v>5000</v>
      </c>
      <c r="D42" s="22" t="s">
        <v>15</v>
      </c>
      <c r="E42" s="22">
        <v>3</v>
      </c>
      <c r="F42" s="22">
        <v>229</v>
      </c>
      <c r="G42" s="22">
        <v>230</v>
      </c>
      <c r="H42" s="22">
        <v>231</v>
      </c>
      <c r="I42" s="4" t="s">
        <v>16</v>
      </c>
      <c r="J42" s="23">
        <v>15000</v>
      </c>
      <c r="K42" s="23">
        <v>15000</v>
      </c>
      <c r="L42" s="4">
        <v>0</v>
      </c>
      <c r="M42" s="22">
        <v>2</v>
      </c>
      <c r="N42" s="25">
        <v>30000</v>
      </c>
    </row>
    <row r="43" spans="1:14" ht="16.5" customHeight="1">
      <c r="A43" s="21">
        <v>43581</v>
      </c>
      <c r="B43" s="22" t="s">
        <v>17</v>
      </c>
      <c r="C43" s="22">
        <v>5000</v>
      </c>
      <c r="D43" s="22" t="s">
        <v>15</v>
      </c>
      <c r="E43" s="22">
        <v>3</v>
      </c>
      <c r="F43" s="22">
        <v>233</v>
      </c>
      <c r="G43" s="22">
        <v>231.5</v>
      </c>
      <c r="H43" s="4" t="s">
        <v>16</v>
      </c>
      <c r="I43" s="4" t="s">
        <v>16</v>
      </c>
      <c r="J43" s="23">
        <v>-22500</v>
      </c>
      <c r="K43" s="23">
        <v>0</v>
      </c>
      <c r="L43" s="4">
        <v>0</v>
      </c>
      <c r="M43" s="22">
        <v>-1.5</v>
      </c>
      <c r="N43" s="24">
        <v>-22500</v>
      </c>
    </row>
    <row r="44" spans="1:14" ht="16.5" customHeight="1">
      <c r="A44" s="21">
        <v>43580</v>
      </c>
      <c r="B44" s="22" t="s">
        <v>17</v>
      </c>
      <c r="C44" s="22">
        <v>5000</v>
      </c>
      <c r="D44" s="22" t="s">
        <v>15</v>
      </c>
      <c r="E44" s="22">
        <v>3</v>
      </c>
      <c r="F44" s="22">
        <v>228.5</v>
      </c>
      <c r="G44" s="22">
        <v>229.5</v>
      </c>
      <c r="H44" s="22">
        <v>230.5</v>
      </c>
      <c r="I44" s="4" t="s">
        <v>16</v>
      </c>
      <c r="J44" s="23">
        <v>15000</v>
      </c>
      <c r="K44" s="23">
        <v>15000</v>
      </c>
      <c r="L44" s="4">
        <v>0</v>
      </c>
      <c r="M44" s="22">
        <v>2</v>
      </c>
      <c r="N44" s="25">
        <v>30000</v>
      </c>
    </row>
    <row r="45" spans="1:14" ht="16.5" customHeight="1">
      <c r="A45" s="21">
        <v>43579</v>
      </c>
      <c r="B45" s="22" t="s">
        <v>17</v>
      </c>
      <c r="C45" s="22">
        <v>5000</v>
      </c>
      <c r="D45" s="22" t="s">
        <v>15</v>
      </c>
      <c r="E45" s="22">
        <v>3</v>
      </c>
      <c r="F45" s="22">
        <v>224.5</v>
      </c>
      <c r="G45" s="22">
        <v>225.5</v>
      </c>
      <c r="H45" s="22">
        <v>226.5</v>
      </c>
      <c r="I45" s="4" t="s">
        <v>16</v>
      </c>
      <c r="J45" s="23">
        <v>15000</v>
      </c>
      <c r="K45" s="23">
        <v>15000</v>
      </c>
      <c r="L45" s="4">
        <v>0</v>
      </c>
      <c r="M45" s="22">
        <v>2</v>
      </c>
      <c r="N45" s="25">
        <v>30000</v>
      </c>
    </row>
    <row r="46" spans="1:14" ht="16.5" customHeight="1">
      <c r="A46" s="21">
        <v>43573</v>
      </c>
      <c r="B46" s="22" t="s">
        <v>17</v>
      </c>
      <c r="C46" s="22">
        <v>5000</v>
      </c>
      <c r="D46" s="22" t="s">
        <v>15</v>
      </c>
      <c r="E46" s="22">
        <v>3</v>
      </c>
      <c r="F46" s="22">
        <v>225</v>
      </c>
      <c r="G46" s="22">
        <v>226</v>
      </c>
      <c r="H46" s="4" t="s">
        <v>16</v>
      </c>
      <c r="I46" s="4" t="s">
        <v>16</v>
      </c>
      <c r="J46" s="23">
        <v>15000</v>
      </c>
      <c r="K46" s="23">
        <v>0</v>
      </c>
      <c r="L46" s="4">
        <v>0</v>
      </c>
      <c r="M46" s="22">
        <v>1</v>
      </c>
      <c r="N46" s="25">
        <v>15000</v>
      </c>
    </row>
    <row r="47" spans="1:14" ht="16.5" customHeight="1">
      <c r="A47" s="21">
        <v>43571</v>
      </c>
      <c r="B47" s="22" t="s">
        <v>17</v>
      </c>
      <c r="C47" s="22">
        <v>5000</v>
      </c>
      <c r="D47" s="22" t="s">
        <v>15</v>
      </c>
      <c r="E47" s="22">
        <v>3</v>
      </c>
      <c r="F47" s="22">
        <v>228</v>
      </c>
      <c r="G47" s="22">
        <v>226.5</v>
      </c>
      <c r="H47" s="4" t="s">
        <v>16</v>
      </c>
      <c r="I47" s="4" t="s">
        <v>16</v>
      </c>
      <c r="J47" s="23">
        <v>-22500</v>
      </c>
      <c r="K47" s="23">
        <v>0</v>
      </c>
      <c r="L47" s="4">
        <v>0</v>
      </c>
      <c r="M47" s="22">
        <v>-1.5</v>
      </c>
      <c r="N47" s="24">
        <v>-22500</v>
      </c>
    </row>
    <row r="48" spans="1:14" ht="16.5" customHeight="1">
      <c r="A48" s="21">
        <v>43571</v>
      </c>
      <c r="B48" s="22" t="s">
        <v>21</v>
      </c>
      <c r="C48" s="22">
        <v>1000</v>
      </c>
      <c r="D48" s="22" t="s">
        <v>15</v>
      </c>
      <c r="E48" s="22">
        <v>3</v>
      </c>
      <c r="F48" s="22">
        <v>450</v>
      </c>
      <c r="G48" s="22">
        <v>453</v>
      </c>
      <c r="H48" s="4" t="s">
        <v>16</v>
      </c>
      <c r="I48" s="4" t="s">
        <v>16</v>
      </c>
      <c r="J48" s="23">
        <v>9000</v>
      </c>
      <c r="K48" s="23">
        <v>0</v>
      </c>
      <c r="L48" s="4">
        <v>0</v>
      </c>
      <c r="M48" s="22">
        <v>3</v>
      </c>
      <c r="N48" s="25">
        <v>9000</v>
      </c>
    </row>
    <row r="49" spans="1:14" ht="16.5" customHeight="1">
      <c r="A49" s="21">
        <v>43567</v>
      </c>
      <c r="B49" s="22" t="s">
        <v>21</v>
      </c>
      <c r="C49" s="22">
        <v>1000</v>
      </c>
      <c r="D49" s="22" t="s">
        <v>15</v>
      </c>
      <c r="E49" s="22">
        <v>3</v>
      </c>
      <c r="F49" s="22">
        <v>444</v>
      </c>
      <c r="G49" s="22">
        <v>448</v>
      </c>
      <c r="H49" s="4" t="s">
        <v>16</v>
      </c>
      <c r="I49" s="4" t="s">
        <v>16</v>
      </c>
      <c r="J49" s="23">
        <v>12000</v>
      </c>
      <c r="K49" s="23">
        <v>0</v>
      </c>
      <c r="L49" s="4">
        <v>0</v>
      </c>
      <c r="M49" s="22">
        <v>4</v>
      </c>
      <c r="N49" s="25">
        <v>12000</v>
      </c>
    </row>
    <row r="50" spans="1:14" ht="16.5" customHeight="1">
      <c r="A50" s="21">
        <v>43567</v>
      </c>
      <c r="B50" s="22" t="s">
        <v>14</v>
      </c>
      <c r="C50" s="22">
        <v>5000</v>
      </c>
      <c r="D50" s="22" t="s">
        <v>15</v>
      </c>
      <c r="E50" s="22">
        <v>3</v>
      </c>
      <c r="F50" s="22">
        <v>133</v>
      </c>
      <c r="G50" s="22">
        <v>133.80000000000001</v>
      </c>
      <c r="H50" s="4" t="s">
        <v>16</v>
      </c>
      <c r="I50" s="4" t="s">
        <v>16</v>
      </c>
      <c r="J50" s="23">
        <v>12000</v>
      </c>
      <c r="K50" s="23">
        <v>0</v>
      </c>
      <c r="L50" s="4">
        <v>0</v>
      </c>
      <c r="M50" s="22">
        <v>0.8</v>
      </c>
      <c r="N50" s="25">
        <v>12000</v>
      </c>
    </row>
    <row r="51" spans="1:14" ht="16.5" customHeight="1">
      <c r="A51" s="21">
        <v>43566</v>
      </c>
      <c r="B51" s="22" t="s">
        <v>17</v>
      </c>
      <c r="C51" s="22">
        <v>5000</v>
      </c>
      <c r="D51" s="22" t="s">
        <v>15</v>
      </c>
      <c r="E51" s="22">
        <v>3</v>
      </c>
      <c r="F51" s="22">
        <v>226</v>
      </c>
      <c r="G51" s="22">
        <v>226.8</v>
      </c>
      <c r="H51" s="4" t="s">
        <v>16</v>
      </c>
      <c r="I51" s="4" t="s">
        <v>16</v>
      </c>
      <c r="J51" s="23">
        <v>12000</v>
      </c>
      <c r="K51" s="23">
        <v>0</v>
      </c>
      <c r="L51" s="4">
        <v>0</v>
      </c>
      <c r="M51" s="22">
        <v>0.8</v>
      </c>
      <c r="N51" s="25">
        <v>12000</v>
      </c>
    </row>
    <row r="52" spans="1:14" ht="16.5" customHeight="1">
      <c r="A52" s="21">
        <v>43565</v>
      </c>
      <c r="B52" s="22" t="s">
        <v>17</v>
      </c>
      <c r="C52" s="22">
        <v>5000</v>
      </c>
      <c r="D52" s="22" t="s">
        <v>18</v>
      </c>
      <c r="E52" s="22">
        <v>3</v>
      </c>
      <c r="F52" s="22">
        <v>224.2</v>
      </c>
      <c r="G52" s="22">
        <v>223.5</v>
      </c>
      <c r="H52" s="4" t="s">
        <v>16</v>
      </c>
      <c r="I52" s="4" t="s">
        <v>16</v>
      </c>
      <c r="J52" s="23">
        <v>10500</v>
      </c>
      <c r="K52" s="23">
        <v>0</v>
      </c>
      <c r="L52" s="4">
        <v>0</v>
      </c>
      <c r="M52" s="22">
        <v>0.7</v>
      </c>
      <c r="N52" s="25">
        <v>10500</v>
      </c>
    </row>
    <row r="53" spans="1:14" ht="16.5" customHeight="1">
      <c r="A53" s="21">
        <v>43564</v>
      </c>
      <c r="B53" s="22" t="s">
        <v>14</v>
      </c>
      <c r="C53" s="22">
        <v>5000</v>
      </c>
      <c r="D53" s="22" t="s">
        <v>18</v>
      </c>
      <c r="E53" s="22">
        <v>3</v>
      </c>
      <c r="F53" s="22">
        <v>139.5</v>
      </c>
      <c r="G53" s="22">
        <v>138.5</v>
      </c>
      <c r="H53" s="4" t="s">
        <v>16</v>
      </c>
      <c r="I53" s="4" t="s">
        <v>16</v>
      </c>
      <c r="J53" s="23">
        <v>15000</v>
      </c>
      <c r="K53" s="23">
        <v>0</v>
      </c>
      <c r="L53" s="4">
        <v>0</v>
      </c>
      <c r="M53" s="22">
        <v>1</v>
      </c>
      <c r="N53" s="25">
        <v>15000</v>
      </c>
    </row>
    <row r="54" spans="1:14" ht="16.5" customHeight="1">
      <c r="A54" s="21">
        <v>43563</v>
      </c>
      <c r="B54" s="22" t="s">
        <v>17</v>
      </c>
      <c r="C54" s="22">
        <v>5000</v>
      </c>
      <c r="D54" s="22" t="s">
        <v>15</v>
      </c>
      <c r="E54" s="22">
        <v>3</v>
      </c>
      <c r="F54" s="22">
        <v>228.5</v>
      </c>
      <c r="G54" s="22">
        <v>227.5</v>
      </c>
      <c r="H54" s="4" t="s">
        <v>16</v>
      </c>
      <c r="I54" s="4" t="s">
        <v>16</v>
      </c>
      <c r="J54" s="23">
        <v>15000</v>
      </c>
      <c r="K54" s="23">
        <v>0</v>
      </c>
      <c r="L54" s="4">
        <v>0</v>
      </c>
      <c r="M54" s="22">
        <v>1</v>
      </c>
      <c r="N54" s="25">
        <v>15000</v>
      </c>
    </row>
    <row r="55" spans="1:14" ht="16.5" customHeight="1">
      <c r="A55" s="13">
        <v>43560</v>
      </c>
      <c r="B55" s="4" t="s">
        <v>17</v>
      </c>
      <c r="C55" s="4">
        <v>5000</v>
      </c>
      <c r="D55" s="4" t="s">
        <v>15</v>
      </c>
      <c r="E55" s="4">
        <v>3</v>
      </c>
      <c r="F55" s="4">
        <v>227.8</v>
      </c>
      <c r="G55" s="4">
        <v>227.55</v>
      </c>
      <c r="H55" s="4" t="s">
        <v>16</v>
      </c>
      <c r="I55" s="4" t="s">
        <v>16</v>
      </c>
      <c r="J55" s="6">
        <f t="shared" ref="J55" si="0">(IF(D55="SHORT", F55-G55, G55-F55)*C55)*E55</f>
        <v>-3750</v>
      </c>
      <c r="K55" s="6">
        <v>0</v>
      </c>
      <c r="L55" s="6">
        <f t="shared" ref="L55" si="1">(IF(D55="SHORT",IF(I55="-","0",H55-I55),IF(D55="LONG",IF(I55="-","0",I55-H55)))*C55)*E55</f>
        <v>0</v>
      </c>
      <c r="M55" s="6">
        <v>-0.25</v>
      </c>
      <c r="N55" s="6">
        <v>-3750</v>
      </c>
    </row>
    <row r="56" spans="1:14" ht="16.5" customHeight="1">
      <c r="A56" s="13">
        <v>43558</v>
      </c>
      <c r="B56" s="4" t="s">
        <v>17</v>
      </c>
      <c r="C56" s="4">
        <v>5000</v>
      </c>
      <c r="D56" s="4" t="s">
        <v>15</v>
      </c>
      <c r="E56" s="4">
        <v>3</v>
      </c>
      <c r="F56" s="4">
        <v>223</v>
      </c>
      <c r="G56" s="4">
        <v>224</v>
      </c>
      <c r="H56" s="4">
        <v>225</v>
      </c>
      <c r="I56" s="4" t="s">
        <v>16</v>
      </c>
      <c r="J56" s="6">
        <f t="shared" ref="J56" si="2">(IF(D56="SHORT", F56-G56, G56-F56)*C56)*E56</f>
        <v>15000</v>
      </c>
      <c r="K56" s="6">
        <v>15000</v>
      </c>
      <c r="L56" s="6">
        <f t="shared" ref="L56" si="3">(IF(D56="SHORT",IF(I56="-","0",H56-I56),IF(D56="LONG",IF(I56="-","0",I56-H56)))*C56)*E56</f>
        <v>0</v>
      </c>
      <c r="M56" s="6">
        <v>2</v>
      </c>
      <c r="N56" s="6">
        <v>30000</v>
      </c>
    </row>
    <row r="57" spans="1:14" ht="16.5" customHeight="1">
      <c r="A57" s="13">
        <v>43557</v>
      </c>
      <c r="B57" s="4" t="s">
        <v>17</v>
      </c>
      <c r="C57" s="4">
        <v>5000</v>
      </c>
      <c r="D57" s="4" t="s">
        <v>15</v>
      </c>
      <c r="E57" s="4">
        <v>3</v>
      </c>
      <c r="F57" s="4">
        <v>222</v>
      </c>
      <c r="G57" s="4">
        <v>222.7</v>
      </c>
      <c r="H57" s="4" t="s">
        <v>16</v>
      </c>
      <c r="I57" s="4" t="s">
        <v>16</v>
      </c>
      <c r="J57" s="6">
        <f t="shared" ref="J57" si="4">(IF(D57="SHORT", F57-G57, G57-F57)*C57)*E57</f>
        <v>10499.999999999829</v>
      </c>
      <c r="K57" s="6">
        <v>0</v>
      </c>
      <c r="L57" s="6">
        <f t="shared" ref="L57" si="5">(IF(D57="SHORT",IF(I57="-","0",H57-I57),IF(D57="LONG",IF(I57="-","0",I57-H57)))*C57)*E57</f>
        <v>0</v>
      </c>
      <c r="M57" s="6">
        <v>0.7</v>
      </c>
      <c r="N57" s="6">
        <v>10500</v>
      </c>
    </row>
    <row r="58" spans="1:14" ht="16.5" customHeight="1">
      <c r="A58" s="13">
        <v>43552</v>
      </c>
      <c r="B58" s="4" t="s">
        <v>14</v>
      </c>
      <c r="C58" s="4">
        <v>5000</v>
      </c>
      <c r="D58" s="4" t="s">
        <v>18</v>
      </c>
      <c r="E58" s="4">
        <v>3</v>
      </c>
      <c r="F58" s="4">
        <v>139</v>
      </c>
      <c r="G58" s="4">
        <v>138.19999999999999</v>
      </c>
      <c r="H58" s="4" t="s">
        <v>16</v>
      </c>
      <c r="I58" s="4" t="s">
        <v>16</v>
      </c>
      <c r="J58" s="6">
        <f t="shared" ref="J58" si="6">(IF(D58="SHORT", F58-G58, G58-F58)*C58)*E58</f>
        <v>12000.000000000171</v>
      </c>
      <c r="K58" s="6">
        <v>0</v>
      </c>
      <c r="L58" s="6">
        <f t="shared" ref="L58" si="7">(IF(D58="SHORT",IF(I58="-","0",H58-I58),IF(D58="LONG",IF(I58="-","0",I58-H58)))*C58)*E58</f>
        <v>0</v>
      </c>
      <c r="M58" s="6">
        <v>0.8</v>
      </c>
      <c r="N58" s="6">
        <v>12000</v>
      </c>
    </row>
    <row r="59" spans="1:14" ht="16.5" customHeight="1">
      <c r="A59" s="13">
        <v>43551</v>
      </c>
      <c r="B59" s="4" t="s">
        <v>17</v>
      </c>
      <c r="C59" s="4">
        <v>5000</v>
      </c>
      <c r="D59" s="4" t="s">
        <v>15</v>
      </c>
      <c r="E59" s="4">
        <v>3</v>
      </c>
      <c r="F59" s="4">
        <v>201.5</v>
      </c>
      <c r="G59" s="4">
        <v>203</v>
      </c>
      <c r="H59" s="4" t="s">
        <v>16</v>
      </c>
      <c r="I59" s="4" t="s">
        <v>16</v>
      </c>
      <c r="J59" s="6">
        <f t="shared" ref="J59" si="8">(IF(D59="SHORT", F59-G59, G59-F59)*C59)*E59</f>
        <v>22500</v>
      </c>
      <c r="K59" s="6">
        <v>0</v>
      </c>
      <c r="L59" s="6">
        <f t="shared" ref="L59" si="9">(IF(D59="SHORT",IF(I59="-","0",H59-I59),IF(D59="LONG",IF(I59="-","0",I59-H59)))*C59)*E59</f>
        <v>0</v>
      </c>
      <c r="M59" s="6">
        <v>1.5</v>
      </c>
      <c r="N59" s="6">
        <v>22500</v>
      </c>
    </row>
    <row r="60" spans="1:14" ht="16.5" customHeight="1">
      <c r="A60" s="13">
        <v>43550</v>
      </c>
      <c r="B60" s="4" t="s">
        <v>17</v>
      </c>
      <c r="C60" s="4">
        <v>5000</v>
      </c>
      <c r="D60" s="4" t="s">
        <v>18</v>
      </c>
      <c r="E60" s="4">
        <v>3</v>
      </c>
      <c r="F60" s="4">
        <v>199.5</v>
      </c>
      <c r="G60" s="4">
        <v>200.7</v>
      </c>
      <c r="H60" s="4" t="s">
        <v>16</v>
      </c>
      <c r="I60" s="4" t="s">
        <v>16</v>
      </c>
      <c r="J60" s="6">
        <f t="shared" ref="J60" si="10">(IF(D60="SHORT", F60-G60, G60-F60)*C60)*E60</f>
        <v>-17999.999999999833</v>
      </c>
      <c r="K60" s="6">
        <v>0</v>
      </c>
      <c r="L60" s="6">
        <f t="shared" ref="L60" si="11">(IF(D60="SHORT",IF(I60="-","0",H60-I60),IF(D60="LONG",IF(I60="-","0",I60-H60)))*C60)*E60</f>
        <v>0</v>
      </c>
      <c r="M60" s="6">
        <v>-1.2</v>
      </c>
      <c r="N60" s="6">
        <v>-18000</v>
      </c>
    </row>
    <row r="61" spans="1:14" ht="16.5" customHeight="1">
      <c r="A61" s="13">
        <v>43550</v>
      </c>
      <c r="B61" s="4" t="s">
        <v>21</v>
      </c>
      <c r="C61" s="4">
        <v>1000</v>
      </c>
      <c r="D61" s="4" t="s">
        <v>18</v>
      </c>
      <c r="E61" s="4">
        <v>3</v>
      </c>
      <c r="F61" s="4">
        <v>437</v>
      </c>
      <c r="G61" s="4">
        <v>437</v>
      </c>
      <c r="H61" s="4" t="s">
        <v>16</v>
      </c>
      <c r="I61" s="4" t="s">
        <v>16</v>
      </c>
      <c r="J61" s="6">
        <f t="shared" ref="J61" si="12">(IF(D61="SHORT", F61-G61, G61-F61)*C61)*E61</f>
        <v>0</v>
      </c>
      <c r="K61" s="6">
        <v>0</v>
      </c>
      <c r="L61" s="6">
        <f t="shared" ref="L61" si="13">(IF(D61="SHORT",IF(I61="-","0",H61-I61),IF(D61="LONG",IF(I61="-","0",I61-H61)))*C61)*E61</f>
        <v>0</v>
      </c>
      <c r="M61" s="6">
        <v>0</v>
      </c>
      <c r="N61" s="6">
        <v>0</v>
      </c>
    </row>
    <row r="62" spans="1:14" ht="16.5" customHeight="1">
      <c r="A62" s="13">
        <v>43546</v>
      </c>
      <c r="B62" s="4" t="s">
        <v>17</v>
      </c>
      <c r="C62" s="4">
        <v>5000</v>
      </c>
      <c r="D62" s="4" t="s">
        <v>18</v>
      </c>
      <c r="E62" s="4">
        <v>3</v>
      </c>
      <c r="F62" s="4">
        <v>198.5</v>
      </c>
      <c r="G62" s="4">
        <v>197.5</v>
      </c>
      <c r="H62" s="4" t="s">
        <v>16</v>
      </c>
      <c r="I62" s="4" t="s">
        <v>16</v>
      </c>
      <c r="J62" s="6">
        <f t="shared" ref="J62" si="14">(IF(D62="SHORT", F62-G62, G62-F62)*C62)*E62</f>
        <v>15000</v>
      </c>
      <c r="K62" s="6">
        <v>0</v>
      </c>
      <c r="L62" s="6">
        <f t="shared" ref="L62" si="15">(IF(D62="SHORT",IF(I62="-","0",H62-I62),IF(D62="LONG",IF(I62="-","0",I62-H62)))*C62)*E62</f>
        <v>0</v>
      </c>
      <c r="M62" s="6">
        <v>1</v>
      </c>
      <c r="N62" s="6">
        <v>15000</v>
      </c>
    </row>
    <row r="63" spans="1:14" ht="16.5" customHeight="1">
      <c r="A63" s="13">
        <v>43546</v>
      </c>
      <c r="B63" s="4" t="s">
        <v>14</v>
      </c>
      <c r="C63" s="4">
        <v>5000</v>
      </c>
      <c r="D63" s="4" t="s">
        <v>18</v>
      </c>
      <c r="E63" s="4">
        <v>3</v>
      </c>
      <c r="F63" s="4">
        <v>140.6</v>
      </c>
      <c r="G63" s="4">
        <v>139.6</v>
      </c>
      <c r="H63" s="4" t="s">
        <v>16</v>
      </c>
      <c r="I63" s="4" t="s">
        <v>16</v>
      </c>
      <c r="J63" s="6">
        <f t="shared" ref="J63" si="16">(IF(D63="SHORT", F63-G63, G63-F63)*C63)*E63</f>
        <v>15000</v>
      </c>
      <c r="K63" s="6">
        <v>0</v>
      </c>
      <c r="L63" s="6">
        <f t="shared" ref="L63" si="17">(IF(D63="SHORT",IF(I63="-","0",H63-I63),IF(D63="LONG",IF(I63="-","0",I63-H63)))*C63)*E63</f>
        <v>0</v>
      </c>
      <c r="M63" s="6">
        <v>1</v>
      </c>
      <c r="N63" s="6">
        <v>15000</v>
      </c>
    </row>
    <row r="64" spans="1:14" ht="16.5" customHeight="1">
      <c r="A64" s="13">
        <v>43546</v>
      </c>
      <c r="B64" s="4" t="s">
        <v>14</v>
      </c>
      <c r="C64" s="4">
        <v>5000</v>
      </c>
      <c r="D64" s="4" t="s">
        <v>18</v>
      </c>
      <c r="E64" s="4">
        <v>3</v>
      </c>
      <c r="F64" s="4">
        <v>140.5</v>
      </c>
      <c r="G64" s="4">
        <v>139.5</v>
      </c>
      <c r="H64" s="4" t="s">
        <v>16</v>
      </c>
      <c r="I64" s="4" t="s">
        <v>16</v>
      </c>
      <c r="J64" s="6">
        <f t="shared" ref="J64" si="18">(IF(D64="SHORT", F64-G64, G64-F64)*C64)*E64</f>
        <v>15000</v>
      </c>
      <c r="K64" s="6">
        <v>0</v>
      </c>
      <c r="L64" s="6">
        <f t="shared" ref="L64" si="19">(IF(D64="SHORT",IF(I64="-","0",H64-I64),IF(D64="LONG",IF(I64="-","0",I64-H64)))*C64)*E64</f>
        <v>0</v>
      </c>
      <c r="M64" s="6">
        <v>1</v>
      </c>
      <c r="N64" s="6">
        <v>15000</v>
      </c>
    </row>
    <row r="65" spans="1:14" ht="16.5" customHeight="1">
      <c r="A65" s="13">
        <v>43546</v>
      </c>
      <c r="B65" s="4" t="s">
        <v>21</v>
      </c>
      <c r="C65" s="4">
        <v>1000</v>
      </c>
      <c r="D65" s="4" t="s">
        <v>18</v>
      </c>
      <c r="E65" s="4">
        <v>3</v>
      </c>
      <c r="F65" s="4">
        <v>444</v>
      </c>
      <c r="G65" s="4">
        <v>440</v>
      </c>
      <c r="H65" s="4" t="s">
        <v>16</v>
      </c>
      <c r="I65" s="4" t="s">
        <v>16</v>
      </c>
      <c r="J65" s="6">
        <f t="shared" ref="J65" si="20">(IF(D65="SHORT", F65-G65, G65-F65)*C65)*E65</f>
        <v>12000</v>
      </c>
      <c r="K65" s="6">
        <v>0</v>
      </c>
      <c r="L65" s="6">
        <f t="shared" ref="L65" si="21">(IF(D65="SHORT",IF(I65="-","0",H65-I65),IF(D65="LONG",IF(I65="-","0",I65-H65)))*C65)*E65</f>
        <v>0</v>
      </c>
      <c r="M65" s="6">
        <v>4</v>
      </c>
      <c r="N65" s="6">
        <v>12000</v>
      </c>
    </row>
    <row r="66" spans="1:14" ht="16.5" customHeight="1">
      <c r="A66" s="13">
        <v>43544</v>
      </c>
      <c r="B66" s="4" t="s">
        <v>17</v>
      </c>
      <c r="C66" s="4">
        <v>5000</v>
      </c>
      <c r="D66" s="4" t="s">
        <v>18</v>
      </c>
      <c r="E66" s="4">
        <v>3</v>
      </c>
      <c r="F66" s="4">
        <v>198</v>
      </c>
      <c r="G66" s="4">
        <v>199.2</v>
      </c>
      <c r="H66" s="4" t="s">
        <v>16</v>
      </c>
      <c r="I66" s="4" t="s">
        <v>16</v>
      </c>
      <c r="J66" s="6">
        <f t="shared" ref="J66" si="22">(IF(D66="SHORT", F66-G66, G66-F66)*C66)*E66</f>
        <v>-17999.999999999833</v>
      </c>
      <c r="K66" s="6">
        <v>0</v>
      </c>
      <c r="L66" s="6">
        <f t="shared" ref="L66" si="23">(IF(D66="SHORT",IF(I66="-","0",H66-I66),IF(D66="LONG",IF(I66="-","0",I66-H66)))*C66)*E66</f>
        <v>0</v>
      </c>
      <c r="M66" s="6">
        <v>-1.2</v>
      </c>
      <c r="N66" s="6">
        <v>-18000</v>
      </c>
    </row>
    <row r="67" spans="1:14" ht="16.5" customHeight="1">
      <c r="A67" s="13">
        <v>43544</v>
      </c>
      <c r="B67" s="4" t="s">
        <v>17</v>
      </c>
      <c r="C67" s="4">
        <v>5000</v>
      </c>
      <c r="D67" s="4" t="s">
        <v>15</v>
      </c>
      <c r="E67" s="4">
        <v>3</v>
      </c>
      <c r="F67" s="4">
        <v>197.8</v>
      </c>
      <c r="G67" s="4">
        <v>197.9</v>
      </c>
      <c r="H67" s="4" t="s">
        <v>16</v>
      </c>
      <c r="I67" s="4" t="s">
        <v>16</v>
      </c>
      <c r="J67" s="6">
        <f t="shared" ref="J67" si="24">(IF(D67="SHORT", F67-G67, G67-F67)*C67)*E67</f>
        <v>1499.9999999999147</v>
      </c>
      <c r="K67" s="6">
        <v>0</v>
      </c>
      <c r="L67" s="6">
        <f t="shared" ref="L67" si="25">(IF(D67="SHORT",IF(I67="-","0",H67-I67),IF(D67="LONG",IF(I67="-","0",I67-H67)))*C67)*E67</f>
        <v>0</v>
      </c>
      <c r="M67" s="6">
        <v>0.1</v>
      </c>
      <c r="N67" s="6">
        <v>1500</v>
      </c>
    </row>
    <row r="68" spans="1:14" ht="16.5" customHeight="1">
      <c r="A68" s="13">
        <v>43543</v>
      </c>
      <c r="B68" s="4" t="s">
        <v>17</v>
      </c>
      <c r="C68" s="4">
        <v>5000</v>
      </c>
      <c r="D68" s="4" t="s">
        <v>15</v>
      </c>
      <c r="E68" s="4">
        <v>3</v>
      </c>
      <c r="F68" s="4">
        <v>195.5</v>
      </c>
      <c r="G68" s="4">
        <v>196.2</v>
      </c>
      <c r="H68" s="4" t="s">
        <v>16</v>
      </c>
      <c r="I68" s="4" t="s">
        <v>16</v>
      </c>
      <c r="J68" s="6">
        <f t="shared" ref="J68" si="26">(IF(D68="SHORT", F68-G68, G68-F68)*C68)*E68</f>
        <v>10499.999999999829</v>
      </c>
      <c r="K68" s="6">
        <v>0</v>
      </c>
      <c r="L68" s="6">
        <f t="shared" ref="L68" si="27">(IF(D68="SHORT",IF(I68="-","0",H68-I68),IF(D68="LONG",IF(I68="-","0",I68-H68)))*C68)*E68</f>
        <v>0</v>
      </c>
      <c r="M68" s="6">
        <v>0.8</v>
      </c>
      <c r="N68" s="6">
        <v>10500</v>
      </c>
    </row>
    <row r="69" spans="1:14" ht="16.5" customHeight="1">
      <c r="A69" s="13">
        <v>43542</v>
      </c>
      <c r="B69" s="4" t="s">
        <v>17</v>
      </c>
      <c r="C69" s="4">
        <v>5000</v>
      </c>
      <c r="D69" s="4" t="s">
        <v>18</v>
      </c>
      <c r="E69" s="4">
        <v>3</v>
      </c>
      <c r="F69" s="4">
        <v>193.3</v>
      </c>
      <c r="G69" s="4">
        <v>192.3</v>
      </c>
      <c r="H69" s="4" t="s">
        <v>16</v>
      </c>
      <c r="I69" s="4" t="s">
        <v>16</v>
      </c>
      <c r="J69" s="6">
        <f t="shared" ref="J69" si="28">(IF(D69="SHORT", F69-G69, G69-F69)*C69)*E69</f>
        <v>15000</v>
      </c>
      <c r="K69" s="6">
        <v>0</v>
      </c>
      <c r="L69" s="6">
        <f t="shared" ref="L69" si="29">(IF(D69="SHORT",IF(I69="-","0",H69-I69),IF(D69="LONG",IF(I69="-","0",I69-H69)))*C69)*E69</f>
        <v>0</v>
      </c>
      <c r="M69" s="6">
        <v>1</v>
      </c>
      <c r="N69" s="6">
        <v>15000</v>
      </c>
    </row>
    <row r="70" spans="1:14" ht="16.5" customHeight="1">
      <c r="A70" s="13">
        <v>43539</v>
      </c>
      <c r="B70" s="4" t="s">
        <v>17</v>
      </c>
      <c r="C70" s="4">
        <v>5000</v>
      </c>
      <c r="D70" s="4" t="s">
        <v>18</v>
      </c>
      <c r="E70" s="4">
        <v>3</v>
      </c>
      <c r="F70" s="4">
        <v>196.5</v>
      </c>
      <c r="G70" s="4">
        <v>197.3</v>
      </c>
      <c r="H70" s="4" t="s">
        <v>16</v>
      </c>
      <c r="I70" s="4" t="s">
        <v>16</v>
      </c>
      <c r="J70" s="6">
        <f t="shared" ref="J70" si="30">(IF(D70="SHORT", F70-G70, G70-F70)*C70)*E70</f>
        <v>-12000.000000000171</v>
      </c>
      <c r="K70" s="6">
        <v>0</v>
      </c>
      <c r="L70" s="6">
        <f t="shared" ref="L70" si="31">(IF(D70="SHORT",IF(I70="-","0",H70-I70),IF(D70="LONG",IF(I70="-","0",I70-H70)))*C70)*E70</f>
        <v>0</v>
      </c>
      <c r="M70" s="6">
        <v>-0.8</v>
      </c>
      <c r="N70" s="6">
        <v>-12000</v>
      </c>
    </row>
    <row r="71" spans="1:14" ht="16.5" customHeight="1">
      <c r="A71" s="13">
        <v>43538</v>
      </c>
      <c r="B71" s="4" t="s">
        <v>17</v>
      </c>
      <c r="C71" s="4">
        <v>5000</v>
      </c>
      <c r="D71" s="4" t="s">
        <v>18</v>
      </c>
      <c r="E71" s="4">
        <v>3</v>
      </c>
      <c r="F71" s="4">
        <v>200.5</v>
      </c>
      <c r="G71" s="4">
        <v>200</v>
      </c>
      <c r="H71" s="4">
        <v>199.5</v>
      </c>
      <c r="I71" s="4" t="s">
        <v>16</v>
      </c>
      <c r="J71" s="6">
        <f t="shared" ref="J71" si="32">(IF(D71="SHORT", F71-G71, G71-F71)*C71)*E71</f>
        <v>7500</v>
      </c>
      <c r="K71" s="6">
        <v>7500</v>
      </c>
      <c r="L71" s="6">
        <f t="shared" ref="L71" si="33">(IF(D71="SHORT",IF(I71="-","0",H71-I71),IF(D71="LONG",IF(I71="-","0",I71-H71)))*C71)*E71</f>
        <v>0</v>
      </c>
      <c r="M71" s="6">
        <v>1</v>
      </c>
      <c r="N71" s="6">
        <v>15000</v>
      </c>
    </row>
    <row r="72" spans="1:14" ht="16.5" customHeight="1">
      <c r="A72" s="13">
        <v>43537</v>
      </c>
      <c r="B72" s="4" t="s">
        <v>17</v>
      </c>
      <c r="C72" s="4">
        <v>5000</v>
      </c>
      <c r="D72" s="4" t="s">
        <v>15</v>
      </c>
      <c r="E72" s="4">
        <v>3</v>
      </c>
      <c r="F72" s="4">
        <v>200.3</v>
      </c>
      <c r="G72" s="4">
        <v>199.3</v>
      </c>
      <c r="H72" s="4" t="s">
        <v>16</v>
      </c>
      <c r="I72" s="4" t="s">
        <v>16</v>
      </c>
      <c r="J72" s="6">
        <f t="shared" ref="J72" si="34">(IF(D72="SHORT", F72-G72, G72-F72)*C72)*E72</f>
        <v>-15000</v>
      </c>
      <c r="K72" s="6">
        <v>0</v>
      </c>
      <c r="L72" s="6">
        <f t="shared" ref="L72" si="35">(IF(D72="SHORT",IF(I72="-","0",H72-I72),IF(D72="LONG",IF(I72="-","0",I72-H72)))*C72)*E72</f>
        <v>0</v>
      </c>
      <c r="M72" s="6">
        <v>-1</v>
      </c>
      <c r="N72" s="6">
        <v>-15000</v>
      </c>
    </row>
    <row r="73" spans="1:14" ht="16.5" customHeight="1">
      <c r="A73" s="13">
        <v>43536</v>
      </c>
      <c r="B73" s="4" t="s">
        <v>17</v>
      </c>
      <c r="C73" s="4">
        <v>5000</v>
      </c>
      <c r="D73" s="4" t="s">
        <v>15</v>
      </c>
      <c r="E73" s="4">
        <v>3</v>
      </c>
      <c r="F73" s="4">
        <v>194.3</v>
      </c>
      <c r="G73" s="4">
        <v>193.5</v>
      </c>
      <c r="H73" s="4" t="s">
        <v>16</v>
      </c>
      <c r="I73" s="4" t="s">
        <v>16</v>
      </c>
      <c r="J73" s="6">
        <f t="shared" ref="J73" si="36">(IF(D73="SHORT", F73-G73, G73-F73)*C73)*E73</f>
        <v>-12000.000000000171</v>
      </c>
      <c r="K73" s="6">
        <v>0</v>
      </c>
      <c r="L73" s="6">
        <f t="shared" ref="L73" si="37">(IF(D73="SHORT",IF(I73="-","0",H73-I73),IF(D73="LONG",IF(I73="-","0",I73-H73)))*C73)*E73</f>
        <v>0</v>
      </c>
      <c r="M73" s="6">
        <v>-0.8</v>
      </c>
      <c r="N73" s="6">
        <v>-12000</v>
      </c>
    </row>
    <row r="74" spans="1:14" ht="16.5" customHeight="1">
      <c r="A74" s="13">
        <v>43535</v>
      </c>
      <c r="B74" s="4" t="s">
        <v>17</v>
      </c>
      <c r="C74" s="4">
        <v>5000</v>
      </c>
      <c r="D74" s="4" t="s">
        <v>15</v>
      </c>
      <c r="E74" s="4">
        <v>3</v>
      </c>
      <c r="F74" s="4">
        <v>193</v>
      </c>
      <c r="G74" s="4">
        <v>193.5</v>
      </c>
      <c r="H74" s="4">
        <v>194</v>
      </c>
      <c r="I74" s="4" t="s">
        <v>16</v>
      </c>
      <c r="J74" s="6">
        <f t="shared" ref="J74" si="38">(IF(D74="SHORT", F74-G74, G74-F74)*C74)*E74</f>
        <v>7500</v>
      </c>
      <c r="K74" s="6">
        <v>7500</v>
      </c>
      <c r="L74" s="6">
        <f t="shared" ref="L74" si="39">(IF(D74="SHORT",IF(I74="-","0",H74-I74),IF(D74="LONG",IF(I74="-","0",I74-H74)))*C74)*E74</f>
        <v>0</v>
      </c>
      <c r="M74" s="6">
        <v>1</v>
      </c>
      <c r="N74" s="6">
        <v>15000</v>
      </c>
    </row>
    <row r="75" spans="1:14" ht="16.5" customHeight="1">
      <c r="A75" s="13">
        <v>43532</v>
      </c>
      <c r="B75" s="4" t="s">
        <v>17</v>
      </c>
      <c r="C75" s="4">
        <v>5000</v>
      </c>
      <c r="D75" s="4" t="s">
        <v>18</v>
      </c>
      <c r="E75" s="4">
        <v>3</v>
      </c>
      <c r="F75" s="4">
        <v>191.8</v>
      </c>
      <c r="G75" s="4">
        <v>191.3</v>
      </c>
      <c r="H75" s="4">
        <v>190.8</v>
      </c>
      <c r="I75" s="4" t="s">
        <v>16</v>
      </c>
      <c r="J75" s="6">
        <f t="shared" ref="J75" si="40">(IF(D75="SHORT", F75-G75, G75-F75)*C75)*E75</f>
        <v>7500</v>
      </c>
      <c r="K75" s="6">
        <v>7500</v>
      </c>
      <c r="L75" s="6">
        <f t="shared" ref="L75" si="41">(IF(D75="SHORT",IF(I75="-","0",H75-I75),IF(D75="LONG",IF(I75="-","0",I75-H75)))*C75)*E75</f>
        <v>0</v>
      </c>
      <c r="M75" s="6">
        <v>1</v>
      </c>
      <c r="N75" s="6">
        <v>15000</v>
      </c>
    </row>
    <row r="76" spans="1:14" ht="16.5" customHeight="1">
      <c r="A76" s="13">
        <v>43531</v>
      </c>
      <c r="B76" s="4" t="s">
        <v>17</v>
      </c>
      <c r="C76" s="4">
        <v>5000</v>
      </c>
      <c r="D76" s="4" t="s">
        <v>18</v>
      </c>
      <c r="E76" s="4">
        <v>3</v>
      </c>
      <c r="F76" s="4">
        <v>196.4</v>
      </c>
      <c r="G76" s="4">
        <v>195.6</v>
      </c>
      <c r="H76" s="4" t="s">
        <v>16</v>
      </c>
      <c r="I76" s="4" t="s">
        <v>16</v>
      </c>
      <c r="J76" s="6">
        <f t="shared" ref="J76" si="42">(IF(D76="SHORT", F76-G76, G76-F76)*C76)*E76</f>
        <v>12000.000000000171</v>
      </c>
      <c r="K76" s="6">
        <v>0</v>
      </c>
      <c r="L76" s="6">
        <f t="shared" ref="L76" si="43">(IF(D76="SHORT",IF(I76="-","0",H76-I76),IF(D76="LONG",IF(I76="-","0",I76-H76)))*C76)*E76</f>
        <v>0</v>
      </c>
      <c r="M76" s="6">
        <v>0.8</v>
      </c>
      <c r="N76" s="6">
        <v>12000</v>
      </c>
    </row>
    <row r="77" spans="1:14" ht="16.5" customHeight="1">
      <c r="A77" s="13">
        <v>43530</v>
      </c>
      <c r="B77" s="4" t="s">
        <v>17</v>
      </c>
      <c r="C77" s="4">
        <v>5000</v>
      </c>
      <c r="D77" s="4" t="s">
        <v>18</v>
      </c>
      <c r="E77" s="4">
        <v>3</v>
      </c>
      <c r="F77" s="4">
        <v>197.9</v>
      </c>
      <c r="G77" s="4">
        <v>197.4</v>
      </c>
      <c r="H77" s="4" t="s">
        <v>16</v>
      </c>
      <c r="I77" s="4" t="s">
        <v>16</v>
      </c>
      <c r="J77" s="6">
        <f t="shared" ref="J77" si="44">(IF(D77="SHORT", F77-G77, G77-F77)*C77)*E77</f>
        <v>7500</v>
      </c>
      <c r="K77" s="6">
        <v>0</v>
      </c>
      <c r="L77" s="6">
        <f t="shared" ref="L77" si="45">(IF(D77="SHORT",IF(I77="-","0",H77-I77),IF(D77="LONG",IF(I77="-","0",I77-H77)))*C77)*E77</f>
        <v>0</v>
      </c>
      <c r="M77" s="6">
        <v>0.5</v>
      </c>
      <c r="N77" s="6">
        <v>7500</v>
      </c>
    </row>
    <row r="78" spans="1:14" ht="16.5" customHeight="1">
      <c r="A78" s="13">
        <v>43529</v>
      </c>
      <c r="B78" s="4" t="s">
        <v>17</v>
      </c>
      <c r="C78" s="4">
        <v>5000</v>
      </c>
      <c r="D78" s="4" t="s">
        <v>18</v>
      </c>
      <c r="E78" s="4">
        <v>3</v>
      </c>
      <c r="F78" s="4">
        <v>196.5</v>
      </c>
      <c r="G78" s="4">
        <v>196</v>
      </c>
      <c r="H78" s="4">
        <v>195.5</v>
      </c>
      <c r="I78" s="4" t="s">
        <v>16</v>
      </c>
      <c r="J78" s="6">
        <f t="shared" ref="J78" si="46">(IF(D78="SHORT", F78-G78, G78-F78)*C78)*E78</f>
        <v>7500</v>
      </c>
      <c r="K78" s="6">
        <f t="shared" ref="K78" si="47">(IF(D78="SHORT",IF(H78="-","0",G78-H78),IF(D78="LONG",IF(H78="-","0",H78-G78)))*C78)*E78</f>
        <v>7500</v>
      </c>
      <c r="L78" s="6">
        <f t="shared" ref="L78" si="48">(IF(D78="SHORT",IF(I78="-","0",H78-I78),IF(D78="LONG",IF(I78="-","0",I78-H78)))*C78)*E78</f>
        <v>0</v>
      </c>
      <c r="M78" s="6">
        <v>1</v>
      </c>
      <c r="N78" s="6">
        <f t="shared" ref="N78" si="49">(M78*C78*E78)</f>
        <v>15000</v>
      </c>
    </row>
    <row r="79" spans="1:14" ht="16.5" customHeight="1">
      <c r="A79" s="13">
        <v>43525</v>
      </c>
      <c r="B79" s="4" t="s">
        <v>17</v>
      </c>
      <c r="C79" s="4">
        <v>5000</v>
      </c>
      <c r="D79" s="4" t="s">
        <v>15</v>
      </c>
      <c r="E79" s="4">
        <v>3</v>
      </c>
      <c r="F79" s="4">
        <v>198</v>
      </c>
      <c r="G79" s="4">
        <v>198.5</v>
      </c>
      <c r="H79" s="4">
        <v>199</v>
      </c>
      <c r="I79" s="4" t="s">
        <v>16</v>
      </c>
      <c r="J79" s="6">
        <f t="shared" ref="J79" si="50">(IF(D79="SHORT", F79-G79, G79-F79)*C79)*E79</f>
        <v>7500</v>
      </c>
      <c r="K79" s="6">
        <f t="shared" ref="K79" si="51">(IF(D79="SHORT",IF(H79="-","0",G79-H79),IF(D79="LONG",IF(H79="-","0",H79-G79)))*C79)*E79</f>
        <v>7500</v>
      </c>
      <c r="L79" s="6">
        <f t="shared" ref="L79" si="52">(IF(D79="SHORT",IF(I79="-","0",H79-I79),IF(D79="LONG",IF(I79="-","0",I79-H79)))*C79)*E79</f>
        <v>0</v>
      </c>
      <c r="M79" s="6">
        <v>1</v>
      </c>
      <c r="N79" s="6">
        <f t="shared" ref="N79" si="53">(M79*C79*E79)</f>
        <v>15000</v>
      </c>
    </row>
    <row r="80" spans="1:14" ht="16.5" customHeight="1">
      <c r="A80" s="13">
        <v>43524</v>
      </c>
      <c r="B80" s="4" t="s">
        <v>17</v>
      </c>
      <c r="C80" s="4">
        <v>5000</v>
      </c>
      <c r="D80" s="4" t="s">
        <v>15</v>
      </c>
      <c r="E80" s="4">
        <v>3</v>
      </c>
      <c r="F80" s="4">
        <v>197</v>
      </c>
      <c r="G80" s="4">
        <v>197.5</v>
      </c>
      <c r="H80" s="4">
        <v>198</v>
      </c>
      <c r="I80" s="4" t="s">
        <v>16</v>
      </c>
      <c r="J80" s="6">
        <f t="shared" ref="J80" si="54">(IF(D80="SHORT", F80-G80, G80-F80)*C80)*E80</f>
        <v>7500</v>
      </c>
      <c r="K80" s="6">
        <f t="shared" ref="K80" si="55">(IF(D80="SHORT",IF(H80="-","0",G80-H80),IF(D80="LONG",IF(H80="-","0",H80-G80)))*C80)*E80</f>
        <v>7500</v>
      </c>
      <c r="L80" s="6">
        <f t="shared" ref="L80" si="56">(IF(D80="SHORT",IF(I80="-","0",H80-I80),IF(D80="LONG",IF(I80="-","0",I80-H80)))*C80)*E80</f>
        <v>0</v>
      </c>
      <c r="M80" s="6">
        <v>1</v>
      </c>
      <c r="N80" s="6">
        <f t="shared" ref="N80" si="57">(M80*C80*E80)</f>
        <v>15000</v>
      </c>
    </row>
    <row r="81" spans="1:14" ht="16.5" customHeight="1">
      <c r="A81" s="13">
        <v>43523</v>
      </c>
      <c r="B81" s="4" t="s">
        <v>17</v>
      </c>
      <c r="C81" s="4">
        <v>5000</v>
      </c>
      <c r="D81" s="4" t="s">
        <v>15</v>
      </c>
      <c r="E81" s="4">
        <v>3</v>
      </c>
      <c r="F81" s="4">
        <v>196</v>
      </c>
      <c r="G81" s="4">
        <v>196.5</v>
      </c>
      <c r="H81" s="4">
        <v>197</v>
      </c>
      <c r="I81" s="4" t="s">
        <v>16</v>
      </c>
      <c r="J81" s="6">
        <f t="shared" ref="J81" si="58">(IF(D81="SHORT", F81-G81, G81-F81)*C81)*E81</f>
        <v>7500</v>
      </c>
      <c r="K81" s="6">
        <f t="shared" ref="K81" si="59">(IF(D81="SHORT",IF(H81="-","0",G81-H81),IF(D81="LONG",IF(H81="-","0",H81-G81)))*C81)*E81</f>
        <v>7500</v>
      </c>
      <c r="L81" s="6">
        <f t="shared" ref="L81" si="60">(IF(D81="SHORT",IF(I81="-","0",H81-I81),IF(D81="LONG",IF(I81="-","0",I81-H81)))*C81)*E81</f>
        <v>0</v>
      </c>
      <c r="M81" s="6">
        <v>1</v>
      </c>
      <c r="N81" s="6">
        <f t="shared" ref="N81" si="61">(M81*C81*E81)</f>
        <v>15000</v>
      </c>
    </row>
    <row r="82" spans="1:14" ht="16.5" customHeight="1">
      <c r="A82" s="13">
        <v>43522</v>
      </c>
      <c r="B82" s="4" t="s">
        <v>17</v>
      </c>
      <c r="C82" s="4">
        <v>5000</v>
      </c>
      <c r="D82" s="4" t="s">
        <v>15</v>
      </c>
      <c r="E82" s="4">
        <v>3</v>
      </c>
      <c r="F82" s="4">
        <v>195</v>
      </c>
      <c r="G82" s="4">
        <v>195.5</v>
      </c>
      <c r="H82" s="4" t="s">
        <v>16</v>
      </c>
      <c r="I82" s="4" t="s">
        <v>16</v>
      </c>
      <c r="J82" s="6">
        <f t="shared" ref="J82" si="62">(IF(D82="SHORT", F82-G82, G82-F82)*C82)*E82</f>
        <v>7500</v>
      </c>
      <c r="K82" s="6">
        <f t="shared" ref="K82" si="63">(IF(D82="SHORT",IF(H82="-","0",G82-H82),IF(D82="LONG",IF(H82="-","0",H82-G82)))*C82)*E82</f>
        <v>0</v>
      </c>
      <c r="L82" s="6">
        <f t="shared" ref="L82" si="64">(IF(D82="SHORT",IF(I82="-","0",H82-I82),IF(D82="LONG",IF(I82="-","0",I82-H82)))*C82)*E82</f>
        <v>0</v>
      </c>
      <c r="M82" s="6">
        <v>0.5</v>
      </c>
      <c r="N82" s="6">
        <f t="shared" ref="N82" si="65">(M82*C82*E82)</f>
        <v>7500</v>
      </c>
    </row>
    <row r="83" spans="1:14" ht="16.5" customHeight="1">
      <c r="A83" s="13">
        <v>43521</v>
      </c>
      <c r="B83" s="4" t="s">
        <v>22</v>
      </c>
      <c r="C83" s="4">
        <v>5000</v>
      </c>
      <c r="D83" s="4" t="s">
        <v>15</v>
      </c>
      <c r="E83" s="4">
        <v>3</v>
      </c>
      <c r="F83" s="4">
        <v>135</v>
      </c>
      <c r="G83" s="4">
        <v>135.5</v>
      </c>
      <c r="H83" s="4" t="s">
        <v>16</v>
      </c>
      <c r="I83" s="4" t="s">
        <v>16</v>
      </c>
      <c r="J83" s="6">
        <f t="shared" ref="J83" si="66">(IF(D83="SHORT", F83-G83, G83-F83)*C83)*E83</f>
        <v>7500</v>
      </c>
      <c r="K83" s="6">
        <f t="shared" ref="K83" si="67">(IF(D83="SHORT",IF(H83="-","0",G83-H83),IF(D83="LONG",IF(H83="-","0",H83-G83)))*C83)*E83</f>
        <v>0</v>
      </c>
      <c r="L83" s="6">
        <f t="shared" ref="L83" si="68">(IF(D83="SHORT",IF(I83="-","0",H83-I83),IF(D83="LONG",IF(I83="-","0",I83-H83)))*C83)*E83</f>
        <v>0</v>
      </c>
      <c r="M83" s="6">
        <v>0.5</v>
      </c>
      <c r="N83" s="6">
        <f t="shared" ref="N83" si="69">(M83*C83*E83)</f>
        <v>7500</v>
      </c>
    </row>
    <row r="84" spans="1:14" ht="16.5" customHeight="1">
      <c r="A84" s="13">
        <v>43518</v>
      </c>
      <c r="B84" s="4" t="s">
        <v>17</v>
      </c>
      <c r="C84" s="4">
        <v>5000</v>
      </c>
      <c r="D84" s="4" t="s">
        <v>15</v>
      </c>
      <c r="E84" s="4">
        <v>3</v>
      </c>
      <c r="F84" s="4">
        <v>191.5</v>
      </c>
      <c r="G84" s="4">
        <v>192</v>
      </c>
      <c r="H84" s="4">
        <v>192.5</v>
      </c>
      <c r="I84" s="4" t="s">
        <v>16</v>
      </c>
      <c r="J84" s="6">
        <f t="shared" ref="J84" si="70">(IF(D84="SHORT", F84-G84, G84-F84)*C84)*E84</f>
        <v>7500</v>
      </c>
      <c r="K84" s="6">
        <f t="shared" ref="K84" si="71">(IF(D84="SHORT",IF(H84="-","0",G84-H84),IF(D84="LONG",IF(H84="-","0",H84-G84)))*C84)*E84</f>
        <v>7500</v>
      </c>
      <c r="L84" s="6">
        <f t="shared" ref="L84" si="72">(IF(D84="SHORT",IF(I84="-","0",H84-I84),IF(D84="LONG",IF(I84="-","0",I84-H84)))*C84)*E84</f>
        <v>0</v>
      </c>
      <c r="M84" s="6">
        <v>1</v>
      </c>
      <c r="N84" s="6">
        <f t="shared" ref="N84" si="73">(M84*C84*E84)</f>
        <v>15000</v>
      </c>
    </row>
    <row r="85" spans="1:14" ht="16.5" customHeight="1">
      <c r="A85" s="13">
        <v>43517</v>
      </c>
      <c r="B85" s="4" t="s">
        <v>17</v>
      </c>
      <c r="C85" s="4">
        <v>5000</v>
      </c>
      <c r="D85" s="4" t="s">
        <v>18</v>
      </c>
      <c r="E85" s="4">
        <v>3</v>
      </c>
      <c r="F85" s="4">
        <v>192.5</v>
      </c>
      <c r="G85" s="4">
        <v>192</v>
      </c>
      <c r="H85" s="4" t="s">
        <v>16</v>
      </c>
      <c r="I85" s="4" t="s">
        <v>16</v>
      </c>
      <c r="J85" s="6">
        <f t="shared" ref="J85" si="74">(IF(D85="SHORT", F85-G85, G85-F85)*C85)*E85</f>
        <v>7500</v>
      </c>
      <c r="K85" s="6">
        <f t="shared" ref="K85" si="75">(IF(D85="SHORT",IF(H85="-","0",G85-H85),IF(D85="LONG",IF(H85="-","0",H85-G85)))*C85)*E85</f>
        <v>0</v>
      </c>
      <c r="L85" s="6">
        <f t="shared" ref="L85" si="76">(IF(D85="SHORT",IF(I85="-","0",H85-I85),IF(D85="LONG",IF(I85="-","0",I85-H85)))*C85)*E85</f>
        <v>0</v>
      </c>
      <c r="M85" s="6">
        <v>0.5</v>
      </c>
      <c r="N85" s="6">
        <f t="shared" ref="N85" si="77">(M85*C85*E85)</f>
        <v>7500</v>
      </c>
    </row>
    <row r="86" spans="1:14" ht="16.5" customHeight="1">
      <c r="A86" s="13">
        <v>43516</v>
      </c>
      <c r="B86" s="4" t="s">
        <v>29</v>
      </c>
      <c r="C86" s="4">
        <v>1000</v>
      </c>
      <c r="D86" s="4" t="s">
        <v>18</v>
      </c>
      <c r="E86" s="4">
        <v>5</v>
      </c>
      <c r="F86" s="4">
        <v>452.5</v>
      </c>
      <c r="G86" s="4">
        <v>451.25</v>
      </c>
      <c r="H86" s="4" t="s">
        <v>16</v>
      </c>
      <c r="I86" s="4" t="s">
        <v>16</v>
      </c>
      <c r="J86" s="6">
        <f t="shared" ref="J86" si="78">(IF(D86="SHORT", F86-G86, G86-F86)*C86)*E86</f>
        <v>6250</v>
      </c>
      <c r="K86" s="6">
        <f t="shared" ref="K86" si="79">(IF(D86="SHORT",IF(H86="-","0",G86-H86),IF(D86="LONG",IF(H86="-","0",H86-G86)))*C86)*E86</f>
        <v>0</v>
      </c>
      <c r="L86" s="6">
        <f t="shared" ref="L86" si="80">(IF(D86="SHORT",IF(I86="-","0",H86-I86),IF(D86="LONG",IF(I86="-","0",I86-H86)))*C86)*E86</f>
        <v>0</v>
      </c>
      <c r="M86" s="6">
        <v>1.25</v>
      </c>
      <c r="N86" s="6">
        <f t="shared" ref="N86" si="81">(M86*C86*E86)</f>
        <v>6250</v>
      </c>
    </row>
    <row r="87" spans="1:14" ht="16.5" customHeight="1">
      <c r="A87" s="13">
        <v>43516</v>
      </c>
      <c r="B87" s="4" t="s">
        <v>17</v>
      </c>
      <c r="C87" s="4">
        <v>5000</v>
      </c>
      <c r="D87" s="4" t="s">
        <v>15</v>
      </c>
      <c r="E87" s="4">
        <v>3</v>
      </c>
      <c r="F87" s="4">
        <v>192.1</v>
      </c>
      <c r="G87" s="4">
        <v>192.6</v>
      </c>
      <c r="H87" s="4">
        <v>193.1</v>
      </c>
      <c r="I87" s="4" t="s">
        <v>16</v>
      </c>
      <c r="J87" s="6">
        <f t="shared" ref="J87" si="82">(IF(D87="SHORT", F87-G87, G87-F87)*C87)*E87</f>
        <v>7500</v>
      </c>
      <c r="K87" s="6">
        <f t="shared" ref="K87" si="83">(IF(D87="SHORT",IF(H87="-","0",G87-H87),IF(D87="LONG",IF(H87="-","0",H87-G87)))*C87)*E87</f>
        <v>7500</v>
      </c>
      <c r="L87" s="6">
        <f t="shared" ref="L87" si="84">(IF(D87="SHORT",IF(I87="-","0",H87-I87),IF(D87="LONG",IF(I87="-","0",I87-H87)))*C87)*E87</f>
        <v>0</v>
      </c>
      <c r="M87" s="6">
        <v>1</v>
      </c>
      <c r="N87" s="6">
        <f t="shared" ref="N87" si="85">(M87*C87*E87)</f>
        <v>15000</v>
      </c>
    </row>
    <row r="88" spans="1:14" ht="16.5" customHeight="1">
      <c r="A88" s="13">
        <v>43515</v>
      </c>
      <c r="B88" s="4" t="s">
        <v>17</v>
      </c>
      <c r="C88" s="4">
        <v>5000</v>
      </c>
      <c r="D88" s="4" t="s">
        <v>18</v>
      </c>
      <c r="E88" s="4">
        <v>3</v>
      </c>
      <c r="F88" s="4">
        <v>190.5</v>
      </c>
      <c r="G88" s="4">
        <v>190</v>
      </c>
      <c r="H88" s="4" t="s">
        <v>16</v>
      </c>
      <c r="I88" s="4" t="s">
        <v>16</v>
      </c>
      <c r="J88" s="6">
        <f t="shared" ref="J88" si="86">(IF(D88="SHORT", F88-G88, G88-F88)*C88)*E88</f>
        <v>7500</v>
      </c>
      <c r="K88" s="6">
        <f t="shared" ref="K88" si="87">(IF(D88="SHORT",IF(H88="-","0",G88-H88),IF(D88="LONG",IF(H88="-","0",H88-G88)))*C88)*E88</f>
        <v>0</v>
      </c>
      <c r="L88" s="6">
        <f t="shared" ref="L88" si="88">(IF(D88="SHORT",IF(I88="-","0",H88-I88),IF(D88="LONG",IF(I88="-","0",I88-H88)))*C88)*E88</f>
        <v>0</v>
      </c>
      <c r="M88" s="6">
        <v>0.5</v>
      </c>
      <c r="N88" s="6">
        <f t="shared" ref="N88" si="89">(M88*C88*E88)</f>
        <v>7500</v>
      </c>
    </row>
    <row r="89" spans="1:14" ht="16.5" customHeight="1">
      <c r="A89" s="13">
        <v>43514</v>
      </c>
      <c r="B89" s="4" t="s">
        <v>17</v>
      </c>
      <c r="C89" s="4">
        <v>5000</v>
      </c>
      <c r="D89" s="4" t="s">
        <v>18</v>
      </c>
      <c r="E89" s="4">
        <v>3</v>
      </c>
      <c r="F89" s="4">
        <v>187.8</v>
      </c>
      <c r="G89" s="4">
        <v>188.7</v>
      </c>
      <c r="H89" s="4" t="s">
        <v>16</v>
      </c>
      <c r="I89" s="4" t="s">
        <v>16</v>
      </c>
      <c r="J89" s="6">
        <f t="shared" ref="J89" si="90">(IF(D89="SHORT", F89-G89, G89-F89)*C89)*E89</f>
        <v>-13499.999999999658</v>
      </c>
      <c r="K89" s="6">
        <f t="shared" ref="K89" si="91">(IF(D89="SHORT",IF(H89="-","0",G89-H89),IF(D89="LONG",IF(H89="-","0",H89-G89)))*C89)*E89</f>
        <v>0</v>
      </c>
      <c r="L89" s="6">
        <f t="shared" ref="L89" si="92">(IF(D89="SHORT",IF(I89="-","0",H89-I89),IF(D89="LONG",IF(I89="-","0",I89-H89)))*C89)*E89</f>
        <v>0</v>
      </c>
      <c r="M89" s="6">
        <v>-0.9</v>
      </c>
      <c r="N89" s="6">
        <f t="shared" ref="N89" si="93">(M89*C89*E89)</f>
        <v>-13500</v>
      </c>
    </row>
    <row r="90" spans="1:14" ht="16.5" customHeight="1">
      <c r="A90" s="13">
        <v>43510</v>
      </c>
      <c r="B90" s="4" t="s">
        <v>17</v>
      </c>
      <c r="C90" s="4">
        <v>5000</v>
      </c>
      <c r="D90" s="4" t="s">
        <v>15</v>
      </c>
      <c r="E90" s="4">
        <v>3</v>
      </c>
      <c r="F90" s="4">
        <v>185.6</v>
      </c>
      <c r="G90" s="4">
        <v>186.5</v>
      </c>
      <c r="H90" s="4" t="s">
        <v>16</v>
      </c>
      <c r="I90" s="4" t="s">
        <v>16</v>
      </c>
      <c r="J90" s="6">
        <f t="shared" ref="J90" si="94">(IF(D90="SHORT", F90-G90, G90-F90)*C90)*E90</f>
        <v>13500.000000000084</v>
      </c>
      <c r="K90" s="6">
        <f t="shared" ref="K90" si="95">(IF(D90="SHORT",IF(H90="-","0",G90-H90),IF(D90="LONG",IF(H90="-","0",H90-G90)))*C90)*E90</f>
        <v>0</v>
      </c>
      <c r="L90" s="6">
        <f t="shared" ref="L90" si="96">(IF(D90="SHORT",IF(I90="-","0",H90-I90),IF(D90="LONG",IF(I90="-","0",I90-H90)))*C90)*E90</f>
        <v>0</v>
      </c>
      <c r="M90" s="6">
        <v>0.9</v>
      </c>
      <c r="N90" s="6">
        <f t="shared" ref="N90" si="97">(M90*C90*E90)</f>
        <v>13500</v>
      </c>
    </row>
    <row r="91" spans="1:14" ht="16.5" customHeight="1">
      <c r="A91" s="13">
        <v>43508</v>
      </c>
      <c r="B91" s="4" t="s">
        <v>17</v>
      </c>
      <c r="C91" s="4">
        <v>5000</v>
      </c>
      <c r="D91" s="4" t="s">
        <v>18</v>
      </c>
      <c r="E91" s="4">
        <v>3</v>
      </c>
      <c r="F91" s="4">
        <v>187.6</v>
      </c>
      <c r="G91" s="4">
        <v>186.5</v>
      </c>
      <c r="H91" s="4">
        <v>186</v>
      </c>
      <c r="I91" s="4" t="s">
        <v>16</v>
      </c>
      <c r="J91" s="6">
        <f t="shared" ref="J91" si="98">(IF(D91="SHORT", F91-G91, G91-F91)*C91)*E91</f>
        <v>16499.999999999916</v>
      </c>
      <c r="K91" s="6">
        <f t="shared" ref="K91" si="99">(IF(D91="SHORT",IF(H91="-","0",G91-H91),IF(D91="LONG",IF(H91="-","0",H91-G91)))*C91)*E91</f>
        <v>7500</v>
      </c>
      <c r="L91" s="6">
        <f t="shared" ref="L91" si="100">(IF(D91="SHORT",IF(I91="-","0",H91-I91),IF(D91="LONG",IF(I91="-","0",I91-H91)))*C91)*E91</f>
        <v>0</v>
      </c>
      <c r="M91" s="6">
        <v>1.6</v>
      </c>
      <c r="N91" s="6">
        <f t="shared" ref="N91" si="101">(M91*C91*E91)</f>
        <v>24000</v>
      </c>
    </row>
    <row r="92" spans="1:14" ht="16.5" customHeight="1">
      <c r="A92" s="13">
        <v>43507</v>
      </c>
      <c r="B92" s="4" t="s">
        <v>22</v>
      </c>
      <c r="C92" s="4">
        <v>5000</v>
      </c>
      <c r="D92" s="4" t="s">
        <v>18</v>
      </c>
      <c r="E92" s="4">
        <v>3</v>
      </c>
      <c r="F92" s="4">
        <v>132.69999999999999</v>
      </c>
      <c r="G92" s="4">
        <v>131.80000000000001</v>
      </c>
      <c r="H92" s="4" t="s">
        <v>16</v>
      </c>
      <c r="I92" s="4" t="s">
        <v>16</v>
      </c>
      <c r="J92" s="6">
        <f t="shared" ref="J92" si="102">(IF(D92="SHORT", F92-G92, G92-F92)*C92)*E92</f>
        <v>13499.999999999658</v>
      </c>
      <c r="K92" s="6">
        <f t="shared" ref="K92" si="103">(IF(D92="SHORT",IF(H92="-","0",G92-H92),IF(D92="LONG",IF(H92="-","0",H92-G92)))*C92)*E92</f>
        <v>0</v>
      </c>
      <c r="L92" s="6">
        <f t="shared" ref="L92" si="104">(IF(D92="SHORT",IF(I92="-","0",H92-I92),IF(D92="LONG",IF(I92="-","0",I92-H92)))*C92)*E92</f>
        <v>0</v>
      </c>
      <c r="M92" s="6">
        <v>0.9</v>
      </c>
      <c r="N92" s="6">
        <f t="shared" ref="N92" si="105">(M92*C92*E92)</f>
        <v>13500</v>
      </c>
    </row>
    <row r="93" spans="1:14" ht="16.5" customHeight="1">
      <c r="A93" s="13">
        <v>43507</v>
      </c>
      <c r="B93" s="4" t="s">
        <v>17</v>
      </c>
      <c r="C93" s="4">
        <v>5000</v>
      </c>
      <c r="D93" s="4" t="s">
        <v>18</v>
      </c>
      <c r="E93" s="4">
        <v>3</v>
      </c>
      <c r="F93" s="4">
        <v>189.6</v>
      </c>
      <c r="G93" s="4">
        <v>188.4</v>
      </c>
      <c r="H93" s="4" t="s">
        <v>16</v>
      </c>
      <c r="I93" s="4" t="s">
        <v>16</v>
      </c>
      <c r="J93" s="6">
        <f t="shared" ref="J93" si="106">(IF(D93="SHORT", F93-G93, G93-F93)*C93)*E93</f>
        <v>17999.999999999833</v>
      </c>
      <c r="K93" s="6">
        <f t="shared" ref="K93" si="107">(IF(D93="SHORT",IF(H93="-","0",G93-H93),IF(D93="LONG",IF(H93="-","0",H93-G93)))*C93)*E93</f>
        <v>0</v>
      </c>
      <c r="L93" s="6">
        <f t="shared" ref="L93" si="108">(IF(D93="SHORT",IF(I93="-","0",H93-I93),IF(D93="LONG",IF(I93="-","0",I93-H93)))*C93)*E93</f>
        <v>0</v>
      </c>
      <c r="M93" s="6">
        <v>1.2</v>
      </c>
      <c r="N93" s="6">
        <f t="shared" ref="N93" si="109">(M93*C93*E93)</f>
        <v>18000</v>
      </c>
    </row>
    <row r="94" spans="1:14" ht="16.5" customHeight="1">
      <c r="A94" s="13">
        <v>43507</v>
      </c>
      <c r="B94" s="4" t="s">
        <v>17</v>
      </c>
      <c r="C94" s="4">
        <v>5000</v>
      </c>
      <c r="D94" s="4" t="s">
        <v>18</v>
      </c>
      <c r="E94" s="4">
        <v>3</v>
      </c>
      <c r="F94" s="4">
        <v>188.8</v>
      </c>
      <c r="G94" s="4">
        <v>189.8</v>
      </c>
      <c r="H94" s="4" t="s">
        <v>16</v>
      </c>
      <c r="I94" s="4" t="s">
        <v>16</v>
      </c>
      <c r="J94" s="6">
        <f t="shared" ref="J94" si="110">(IF(D94="SHORT", F94-G94, G94-F94)*C94)*E94</f>
        <v>-15000</v>
      </c>
      <c r="K94" s="6">
        <f t="shared" ref="K94" si="111">(IF(D94="SHORT",IF(H94="-","0",G94-H94),IF(D94="LONG",IF(H94="-","0",H94-G94)))*C94)*E94</f>
        <v>0</v>
      </c>
      <c r="L94" s="6">
        <f t="shared" ref="L94" si="112">(IF(D94="SHORT",IF(I94="-","0",H94-I94),IF(D94="LONG",IF(I94="-","0",I94-H94)))*C94)*E94</f>
        <v>0</v>
      </c>
      <c r="M94" s="6">
        <v>-1</v>
      </c>
      <c r="N94" s="6">
        <f t="shared" ref="N94" si="113">(M94*C94*E94)</f>
        <v>-15000</v>
      </c>
    </row>
    <row r="95" spans="1:14" ht="16.5" customHeight="1">
      <c r="A95" s="13">
        <v>43501</v>
      </c>
      <c r="B95" s="4" t="s">
        <v>14</v>
      </c>
      <c r="C95" s="4">
        <v>5000</v>
      </c>
      <c r="D95" s="4" t="s">
        <v>18</v>
      </c>
      <c r="E95" s="4">
        <v>3</v>
      </c>
      <c r="F95" s="4">
        <v>152.5</v>
      </c>
      <c r="G95" s="4">
        <v>151.5</v>
      </c>
      <c r="H95" s="4">
        <v>150.80000000000001</v>
      </c>
      <c r="I95" s="4" t="s">
        <v>16</v>
      </c>
      <c r="J95" s="6">
        <f t="shared" ref="J95" si="114">(IF(D95="SHORT", F95-G95, G95-F95)*C95)*E95</f>
        <v>15000</v>
      </c>
      <c r="K95" s="6">
        <f t="shared" ref="K95" si="115">(IF(D95="SHORT",IF(H95="-","0",G95-H95),IF(D95="LONG",IF(H95="-","0",H95-G95)))*C95)*E95</f>
        <v>10499.999999999829</v>
      </c>
      <c r="L95" s="6">
        <f t="shared" ref="L95" si="116">(IF(D95="SHORT",IF(I95="-","0",H95-I95),IF(D95="LONG",IF(I95="-","0",I95-H95)))*C95)*E95</f>
        <v>0</v>
      </c>
      <c r="M95" s="6">
        <v>1.7</v>
      </c>
      <c r="N95" s="6">
        <f t="shared" ref="N95" si="117">(M95*C95*E95)</f>
        <v>25500</v>
      </c>
    </row>
    <row r="96" spans="1:14" ht="16.5" customHeight="1">
      <c r="A96" s="13">
        <v>43501</v>
      </c>
      <c r="B96" s="4" t="s">
        <v>17</v>
      </c>
      <c r="C96" s="4">
        <v>5000</v>
      </c>
      <c r="D96" s="4" t="s">
        <v>18</v>
      </c>
      <c r="E96" s="4">
        <v>3</v>
      </c>
      <c r="F96" s="4">
        <v>200.8</v>
      </c>
      <c r="G96" s="4">
        <v>200</v>
      </c>
      <c r="H96" s="4">
        <v>199</v>
      </c>
      <c r="I96" s="4" t="s">
        <v>16</v>
      </c>
      <c r="J96" s="6">
        <f t="shared" ref="J96" si="118">(IF(D96="SHORT", F96-G96, G96-F96)*C96)*E96</f>
        <v>12000.000000000171</v>
      </c>
      <c r="K96" s="6">
        <f t="shared" ref="K96" si="119">(IF(D96="SHORT",IF(H96="-","0",G96-H96),IF(D96="LONG",IF(H96="-","0",H96-G96)))*C96)*E96</f>
        <v>15000</v>
      </c>
      <c r="L96" s="6">
        <f t="shared" ref="L96" si="120">(IF(D96="SHORT",IF(I96="-","0",H96-I96),IF(D96="LONG",IF(I96="-","0",I96-H96)))*C96)*E96</f>
        <v>0</v>
      </c>
      <c r="M96" s="6">
        <v>1.8</v>
      </c>
      <c r="N96" s="6">
        <f t="shared" ref="N96" si="121">(M96*C96*E96)</f>
        <v>27000</v>
      </c>
    </row>
    <row r="97" spans="1:14" ht="16.5" customHeight="1">
      <c r="A97" s="13">
        <v>43500</v>
      </c>
      <c r="B97" s="4" t="s">
        <v>17</v>
      </c>
      <c r="C97" s="4">
        <v>5000</v>
      </c>
      <c r="D97" s="4" t="s">
        <v>18</v>
      </c>
      <c r="E97" s="4">
        <v>3</v>
      </c>
      <c r="F97" s="4">
        <v>201.4</v>
      </c>
      <c r="G97" s="4">
        <v>201.4</v>
      </c>
      <c r="H97" s="4" t="s">
        <v>16</v>
      </c>
      <c r="I97" s="4" t="s">
        <v>16</v>
      </c>
      <c r="J97" s="17">
        <f t="shared" ref="J97" si="122">(IF(D97="SHORT", F97-G97, G97-F97)*C97)*E97</f>
        <v>0</v>
      </c>
      <c r="K97" s="6">
        <f t="shared" ref="K97" si="123">(IF(D97="SHORT",IF(H97="-","0",G97-H97),IF(D97="LONG",IF(H97="-","0",H97-G97)))*C97)*E97</f>
        <v>0</v>
      </c>
      <c r="L97" s="6">
        <f t="shared" ref="L97" si="124">(IF(D97="SHORT",IF(I97="-","0",H97-I97),IF(D97="LONG",IF(I97="-","0",I97-H97)))*C97)*E97</f>
        <v>0</v>
      </c>
      <c r="M97" s="6">
        <v>0</v>
      </c>
      <c r="N97" s="6">
        <f t="shared" ref="N97" si="125">(M97*C97*E97)</f>
        <v>0</v>
      </c>
    </row>
    <row r="98" spans="1:14" ht="16.5" customHeight="1">
      <c r="A98" s="13">
        <v>43497</v>
      </c>
      <c r="B98" s="4" t="s">
        <v>22</v>
      </c>
      <c r="C98" s="4">
        <v>5000</v>
      </c>
      <c r="D98" s="4" t="s">
        <v>18</v>
      </c>
      <c r="E98" s="4">
        <v>3</v>
      </c>
      <c r="F98" s="4">
        <v>136</v>
      </c>
      <c r="G98" s="4">
        <v>135</v>
      </c>
      <c r="H98" s="4">
        <v>134</v>
      </c>
      <c r="I98" s="4" t="s">
        <v>16</v>
      </c>
      <c r="J98" s="6">
        <f t="shared" ref="J98:J99" si="126">(IF(D98="SHORT", F98-G98, G98-F98)*C98)*E98</f>
        <v>15000</v>
      </c>
      <c r="K98" s="6">
        <f t="shared" ref="K98:K99" si="127">(IF(D98="SHORT",IF(H98="-","0",G98-H98),IF(D98="LONG",IF(H98="-","0",H98-G98)))*C98)*E98</f>
        <v>15000</v>
      </c>
      <c r="L98" s="6">
        <f t="shared" ref="L98:L99" si="128">(IF(D98="SHORT",IF(I98="-","0",H98-I98),IF(D98="LONG",IF(I98="-","0",I98-H98)))*C98)*E98</f>
        <v>0</v>
      </c>
      <c r="M98" s="6">
        <v>2</v>
      </c>
      <c r="N98" s="6">
        <f t="shared" ref="N98:N99" si="129">(M98*C98*E98)</f>
        <v>30000</v>
      </c>
    </row>
    <row r="99" spans="1:14" ht="16.5" customHeight="1">
      <c r="A99" s="13">
        <v>43490</v>
      </c>
      <c r="B99" s="4" t="s">
        <v>22</v>
      </c>
      <c r="C99" s="4">
        <v>5000</v>
      </c>
      <c r="D99" s="4" t="s">
        <v>18</v>
      </c>
      <c r="E99" s="4">
        <v>3</v>
      </c>
      <c r="F99" s="4">
        <v>133.5</v>
      </c>
      <c r="G99" s="4">
        <v>134.5</v>
      </c>
      <c r="H99" s="4" t="s">
        <v>16</v>
      </c>
      <c r="I99" s="4" t="s">
        <v>16</v>
      </c>
      <c r="J99" s="6">
        <f t="shared" si="126"/>
        <v>-15000</v>
      </c>
      <c r="K99" s="6">
        <f t="shared" si="127"/>
        <v>0</v>
      </c>
      <c r="L99" s="6">
        <f t="shared" si="128"/>
        <v>0</v>
      </c>
      <c r="M99" s="6">
        <v>-1</v>
      </c>
      <c r="N99" s="6">
        <f t="shared" si="129"/>
        <v>-15000</v>
      </c>
    </row>
    <row r="100" spans="1:14" ht="16.5" customHeight="1">
      <c r="A100" s="13">
        <v>43489</v>
      </c>
      <c r="B100" s="4" t="s">
        <v>17</v>
      </c>
      <c r="C100" s="4">
        <v>5000</v>
      </c>
      <c r="D100" s="4" t="s">
        <v>15</v>
      </c>
      <c r="E100" s="4">
        <v>3</v>
      </c>
      <c r="F100" s="4">
        <v>187.8</v>
      </c>
      <c r="G100" s="4">
        <v>187.2</v>
      </c>
      <c r="H100" s="4" t="s">
        <v>16</v>
      </c>
      <c r="I100" s="4" t="s">
        <v>16</v>
      </c>
      <c r="J100" s="6">
        <f t="shared" ref="J100" si="130">(IF(D100="SHORT", F100-G100, G100-F100)*C100)*E100</f>
        <v>-9000.000000000342</v>
      </c>
      <c r="K100" s="6">
        <f t="shared" ref="K100" si="131">(IF(D100="SHORT",IF(H100="-","0",G100-H100),IF(D100="LONG",IF(H100="-","0",H100-G100)))*C100)*E100</f>
        <v>0</v>
      </c>
      <c r="L100" s="6">
        <f t="shared" ref="L100" si="132">(IF(D100="SHORT",IF(I100="-","0",H100-I100),IF(D100="LONG",IF(I100="-","0",I100-H100)))*C100)*E100</f>
        <v>0</v>
      </c>
      <c r="M100" s="6">
        <v>-6</v>
      </c>
      <c r="N100" s="6">
        <f t="shared" ref="N100" si="133">(M100*C100*E100)</f>
        <v>-90000</v>
      </c>
    </row>
    <row r="101" spans="1:14" ht="16.5" customHeight="1">
      <c r="A101" s="13">
        <v>43488</v>
      </c>
      <c r="B101" s="4" t="s">
        <v>17</v>
      </c>
      <c r="C101" s="4">
        <v>5000</v>
      </c>
      <c r="D101" s="4" t="s">
        <v>15</v>
      </c>
      <c r="E101" s="4">
        <v>3</v>
      </c>
      <c r="F101" s="4">
        <v>187</v>
      </c>
      <c r="G101" s="4">
        <v>188</v>
      </c>
      <c r="H101" s="4" t="s">
        <v>16</v>
      </c>
      <c r="I101" s="4" t="s">
        <v>16</v>
      </c>
      <c r="J101" s="6">
        <f t="shared" ref="J101:J102" si="134">(IF(D101="SHORT", F101-G101, G101-F101)*C101)*E101</f>
        <v>15000</v>
      </c>
      <c r="K101" s="6">
        <f t="shared" ref="K101:K102" si="135">(IF(D101="SHORT",IF(H101="-","0",G101-H101),IF(D101="LONG",IF(H101="-","0",H101-G101)))*C101)*E101</f>
        <v>0</v>
      </c>
      <c r="L101" s="6">
        <f t="shared" ref="L101:L102" si="136">(IF(D101="SHORT",IF(I101="-","0",H101-I101),IF(D101="LONG",IF(I101="-","0",I101-H101)))*C101)*E101</f>
        <v>0</v>
      </c>
      <c r="M101" s="6">
        <v>1</v>
      </c>
      <c r="N101" s="6">
        <f t="shared" ref="N101:N102" si="137">(M101*C101*E101)</f>
        <v>15000</v>
      </c>
    </row>
    <row r="102" spans="1:14" ht="16.5" customHeight="1">
      <c r="A102" s="13">
        <v>43488</v>
      </c>
      <c r="B102" s="4" t="s">
        <v>22</v>
      </c>
      <c r="C102" s="4">
        <v>5000</v>
      </c>
      <c r="D102" s="4" t="s">
        <v>15</v>
      </c>
      <c r="E102" s="4">
        <v>3</v>
      </c>
      <c r="F102" s="4">
        <v>135.19999999999999</v>
      </c>
      <c r="G102" s="4">
        <v>136.19999999999999</v>
      </c>
      <c r="H102" s="4" t="s">
        <v>16</v>
      </c>
      <c r="I102" s="4" t="s">
        <v>16</v>
      </c>
      <c r="J102" s="6">
        <f t="shared" si="134"/>
        <v>15000</v>
      </c>
      <c r="K102" s="6">
        <f t="shared" si="135"/>
        <v>0</v>
      </c>
      <c r="L102" s="6">
        <f t="shared" si="136"/>
        <v>0</v>
      </c>
      <c r="M102" s="6">
        <v>1</v>
      </c>
      <c r="N102" s="6">
        <f t="shared" si="137"/>
        <v>15000</v>
      </c>
    </row>
    <row r="103" spans="1:14" ht="16.5" customHeight="1">
      <c r="A103" s="13">
        <v>43487</v>
      </c>
      <c r="B103" s="4" t="s">
        <v>17</v>
      </c>
      <c r="C103" s="4">
        <v>5000</v>
      </c>
      <c r="D103" s="4" t="s">
        <v>15</v>
      </c>
      <c r="E103" s="4">
        <v>3</v>
      </c>
      <c r="F103" s="4">
        <v>186.3</v>
      </c>
      <c r="G103" s="4">
        <v>186.3</v>
      </c>
      <c r="H103" s="4" t="s">
        <v>16</v>
      </c>
      <c r="I103" s="4" t="s">
        <v>16</v>
      </c>
      <c r="J103" s="17">
        <f t="shared" ref="J103" si="138">(IF(D103="SHORT", F103-G103, G103-F103)*C103)*E103</f>
        <v>0</v>
      </c>
      <c r="K103" s="6">
        <f t="shared" ref="K103" si="139">(IF(D103="SHORT",IF(H103="-","0",G103-H103),IF(D103="LONG",IF(H103="-","0",H103-G103)))*C103)*E103</f>
        <v>0</v>
      </c>
      <c r="L103" s="6">
        <f t="shared" ref="L103" si="140">(IF(D103="SHORT",IF(I103="-","0",H103-I103),IF(D103="LONG",IF(I103="-","0",I103-H103)))*C103)*E103</f>
        <v>0</v>
      </c>
      <c r="M103" s="6">
        <v>0</v>
      </c>
      <c r="N103" s="6">
        <f t="shared" ref="N103" si="141">(M103*C103*E103)</f>
        <v>0</v>
      </c>
    </row>
    <row r="104" spans="1:14" ht="16.5" customHeight="1">
      <c r="A104" s="13">
        <v>43487</v>
      </c>
      <c r="B104" s="4" t="s">
        <v>22</v>
      </c>
      <c r="C104" s="4">
        <v>5000</v>
      </c>
      <c r="D104" s="4" t="s">
        <v>15</v>
      </c>
      <c r="E104" s="4">
        <v>3</v>
      </c>
      <c r="F104" s="4">
        <v>133.5</v>
      </c>
      <c r="G104" s="4">
        <v>134.35</v>
      </c>
      <c r="H104" s="4" t="s">
        <v>16</v>
      </c>
      <c r="I104" s="4" t="s">
        <v>16</v>
      </c>
      <c r="J104" s="6">
        <f t="shared" ref="J104" si="142">(IF(D104="SHORT", F104-G104, G104-F104)*C104)*E104</f>
        <v>12749.999999999916</v>
      </c>
      <c r="K104" s="6">
        <f t="shared" ref="K104" si="143">(IF(D104="SHORT",IF(H104="-","0",G104-H104),IF(D104="LONG",IF(H104="-","0",H104-G104)))*C104)*E104</f>
        <v>0</v>
      </c>
      <c r="L104" s="6">
        <f t="shared" ref="L104" si="144">(IF(D104="SHORT",IF(I104="-","0",H104-I104),IF(D104="LONG",IF(I104="-","0",I104-H104)))*C104)*E104</f>
        <v>0</v>
      </c>
      <c r="M104" s="6">
        <v>0.85</v>
      </c>
      <c r="N104" s="6">
        <f t="shared" ref="N104" si="145">(M104*C104*E104)</f>
        <v>12750</v>
      </c>
    </row>
    <row r="105" spans="1:14" ht="16.5" customHeight="1">
      <c r="A105" s="13">
        <v>43486</v>
      </c>
      <c r="B105" s="4" t="s">
        <v>17</v>
      </c>
      <c r="C105" s="4">
        <v>5000</v>
      </c>
      <c r="D105" s="4" t="s">
        <v>15</v>
      </c>
      <c r="E105" s="4">
        <v>3</v>
      </c>
      <c r="F105" s="4">
        <v>185.8</v>
      </c>
      <c r="G105" s="4">
        <v>184.8</v>
      </c>
      <c r="H105" s="4" t="s">
        <v>16</v>
      </c>
      <c r="I105" s="4" t="s">
        <v>16</v>
      </c>
      <c r="J105" s="6">
        <f t="shared" ref="J105:J106" si="146">(IF(D105="SHORT", F105-G105, G105-F105)*C105)*E105</f>
        <v>-15000</v>
      </c>
      <c r="K105" s="6">
        <f t="shared" ref="K105:K106" si="147">(IF(D105="SHORT",IF(H105="-","0",G105-H105),IF(D105="LONG",IF(H105="-","0",H105-G105)))*C105)*E105</f>
        <v>0</v>
      </c>
      <c r="L105" s="6">
        <f t="shared" ref="L105:L106" si="148">(IF(D105="SHORT",IF(I105="-","0",H105-I105),IF(D105="LONG",IF(I105="-","0",I105-H105)))*C105)*E105</f>
        <v>0</v>
      </c>
      <c r="M105" s="6">
        <v>-1</v>
      </c>
      <c r="N105" s="6">
        <f t="shared" ref="N105:N106" si="149">(M105*C105*E105)</f>
        <v>-15000</v>
      </c>
    </row>
    <row r="106" spans="1:14" ht="16.5" customHeight="1">
      <c r="A106" s="13">
        <v>43486</v>
      </c>
      <c r="B106" s="4" t="s">
        <v>22</v>
      </c>
      <c r="C106" s="4">
        <v>5000</v>
      </c>
      <c r="D106" s="4" t="s">
        <v>15</v>
      </c>
      <c r="E106" s="4">
        <v>3</v>
      </c>
      <c r="F106" s="4">
        <v>133.4</v>
      </c>
      <c r="G106" s="4">
        <v>134.19999999999999</v>
      </c>
      <c r="H106" s="4" t="s">
        <v>16</v>
      </c>
      <c r="I106" s="4" t="s">
        <v>16</v>
      </c>
      <c r="J106" s="6">
        <f t="shared" si="146"/>
        <v>11999.999999999744</v>
      </c>
      <c r="K106" s="6">
        <f t="shared" si="147"/>
        <v>0</v>
      </c>
      <c r="L106" s="6">
        <f t="shared" si="148"/>
        <v>0</v>
      </c>
      <c r="M106" s="6">
        <v>0.8</v>
      </c>
      <c r="N106" s="6">
        <f t="shared" si="149"/>
        <v>12000</v>
      </c>
    </row>
    <row r="107" spans="1:14" ht="16.5" customHeight="1">
      <c r="A107" s="13">
        <v>43483</v>
      </c>
      <c r="B107" s="4" t="s">
        <v>23</v>
      </c>
      <c r="C107" s="4">
        <v>5000</v>
      </c>
      <c r="D107" s="4" t="s">
        <v>15</v>
      </c>
      <c r="E107" s="4">
        <v>3</v>
      </c>
      <c r="F107" s="4">
        <v>182.2</v>
      </c>
      <c r="G107" s="4">
        <v>183</v>
      </c>
      <c r="H107" s="4">
        <v>184</v>
      </c>
      <c r="I107" s="4" t="s">
        <v>16</v>
      </c>
      <c r="J107" s="6">
        <f t="shared" ref="J107:J110" si="150">(IF(D107="SHORT", F107-G107, G107-F107)*C107)*E107</f>
        <v>12000.000000000171</v>
      </c>
      <c r="K107" s="6">
        <f t="shared" ref="K107:K110" si="151">(IF(D107="SHORT",IF(H107="-","0",G107-H107),IF(D107="LONG",IF(H107="-","0",H107-G107)))*C107)*E107</f>
        <v>15000</v>
      </c>
      <c r="L107" s="6">
        <f t="shared" ref="L107:L110" si="152">(IF(D107="SHORT",IF(I107="-","0",H107-I107),IF(D107="LONG",IF(I107="-","0",I107-H107)))*C107)*E107</f>
        <v>0</v>
      </c>
      <c r="M107" s="6">
        <v>1.8</v>
      </c>
      <c r="N107" s="6">
        <f t="shared" ref="N107:N110" si="153">(M107*C107*E107)</f>
        <v>27000</v>
      </c>
    </row>
    <row r="108" spans="1:14" ht="16.5" customHeight="1">
      <c r="A108" s="13">
        <v>43483</v>
      </c>
      <c r="B108" s="4" t="s">
        <v>14</v>
      </c>
      <c r="C108" s="4">
        <v>5000</v>
      </c>
      <c r="D108" s="4" t="s">
        <v>15</v>
      </c>
      <c r="E108" s="4">
        <v>3</v>
      </c>
      <c r="F108" s="4">
        <v>140</v>
      </c>
      <c r="G108" s="4">
        <v>141</v>
      </c>
      <c r="H108" s="4">
        <v>142</v>
      </c>
      <c r="I108" s="4" t="s">
        <v>16</v>
      </c>
      <c r="J108" s="6">
        <f t="shared" si="150"/>
        <v>15000</v>
      </c>
      <c r="K108" s="6">
        <f t="shared" si="151"/>
        <v>15000</v>
      </c>
      <c r="L108" s="6">
        <f t="shared" si="152"/>
        <v>0</v>
      </c>
      <c r="M108" s="6">
        <v>2</v>
      </c>
      <c r="N108" s="6">
        <f t="shared" si="153"/>
        <v>30000</v>
      </c>
    </row>
    <row r="109" spans="1:14" ht="16.5" customHeight="1">
      <c r="A109" s="13">
        <v>43483</v>
      </c>
      <c r="B109" s="4" t="s">
        <v>22</v>
      </c>
      <c r="C109" s="4">
        <v>5000</v>
      </c>
      <c r="D109" s="4" t="s">
        <v>15</v>
      </c>
      <c r="E109" s="4">
        <v>3</v>
      </c>
      <c r="F109" s="4">
        <v>131.80000000000001</v>
      </c>
      <c r="G109" s="4">
        <v>132.80000000000001</v>
      </c>
      <c r="H109" s="4" t="s">
        <v>16</v>
      </c>
      <c r="I109" s="4" t="s">
        <v>16</v>
      </c>
      <c r="J109" s="6">
        <f t="shared" si="150"/>
        <v>15000</v>
      </c>
      <c r="K109" s="6">
        <f t="shared" si="151"/>
        <v>0</v>
      </c>
      <c r="L109" s="6">
        <f t="shared" si="152"/>
        <v>0</v>
      </c>
      <c r="M109" s="6">
        <v>1</v>
      </c>
      <c r="N109" s="6">
        <f t="shared" si="153"/>
        <v>15000</v>
      </c>
    </row>
    <row r="110" spans="1:14" ht="16.5" customHeight="1">
      <c r="A110" s="13">
        <v>43482</v>
      </c>
      <c r="B110" s="4" t="s">
        <v>17</v>
      </c>
      <c r="C110" s="4">
        <v>5000</v>
      </c>
      <c r="D110" s="4" t="s">
        <v>15</v>
      </c>
      <c r="E110" s="4">
        <v>3</v>
      </c>
      <c r="F110" s="4">
        <v>178</v>
      </c>
      <c r="G110" s="4">
        <v>178</v>
      </c>
      <c r="H110" s="4" t="s">
        <v>16</v>
      </c>
      <c r="I110" s="4" t="s">
        <v>16</v>
      </c>
      <c r="J110" s="17">
        <f t="shared" si="150"/>
        <v>0</v>
      </c>
      <c r="K110" s="6">
        <f t="shared" si="151"/>
        <v>0</v>
      </c>
      <c r="L110" s="6">
        <f t="shared" si="152"/>
        <v>0</v>
      </c>
      <c r="M110" s="6">
        <v>0</v>
      </c>
      <c r="N110" s="6">
        <f t="shared" si="153"/>
        <v>0</v>
      </c>
    </row>
    <row r="111" spans="1:14" ht="16.5" customHeight="1">
      <c r="A111" s="13">
        <v>43480</v>
      </c>
      <c r="B111" s="4" t="s">
        <v>23</v>
      </c>
      <c r="C111" s="4">
        <v>5000</v>
      </c>
      <c r="D111" s="4" t="s">
        <v>18</v>
      </c>
      <c r="E111" s="4">
        <v>3</v>
      </c>
      <c r="F111" s="4">
        <v>177</v>
      </c>
      <c r="G111" s="4">
        <v>178</v>
      </c>
      <c r="H111" s="4" t="s">
        <v>16</v>
      </c>
      <c r="I111" s="4" t="s">
        <v>16</v>
      </c>
      <c r="J111" s="6">
        <f t="shared" ref="J111" si="154">(IF(D111="SHORT", F111-G111, G111-F111)*C111)*E111</f>
        <v>-15000</v>
      </c>
      <c r="K111" s="6">
        <f t="shared" ref="K111" si="155">(IF(D111="SHORT",IF(H111="-","0",G111-H111),IF(D111="LONG",IF(H111="-","0",H111-G111)))*C111)*E111</f>
        <v>0</v>
      </c>
      <c r="L111" s="6">
        <f t="shared" ref="L111" si="156">(IF(D111="SHORT",IF(I111="-","0",H111-I111),IF(D111="LONG",IF(I111="-","0",I111-H111)))*C111)*E111</f>
        <v>0</v>
      </c>
      <c r="M111" s="6">
        <v>-1</v>
      </c>
      <c r="N111" s="6">
        <f t="shared" ref="N111" si="157">(M111*C111*E111)</f>
        <v>-15000</v>
      </c>
    </row>
    <row r="112" spans="1:14" ht="16.5" customHeight="1">
      <c r="A112" s="13">
        <v>43476</v>
      </c>
      <c r="B112" s="4" t="s">
        <v>23</v>
      </c>
      <c r="C112" s="4">
        <v>5000</v>
      </c>
      <c r="D112" s="4" t="s">
        <v>15</v>
      </c>
      <c r="E112" s="4">
        <v>3</v>
      </c>
      <c r="F112" s="4">
        <v>176</v>
      </c>
      <c r="G112" s="4">
        <v>175</v>
      </c>
      <c r="H112" s="4" t="s">
        <v>16</v>
      </c>
      <c r="I112" s="4" t="s">
        <v>16</v>
      </c>
      <c r="J112" s="6">
        <f t="shared" ref="J112" si="158">(IF(D112="SHORT", F112-G112, G112-F112)*C112)*E112</f>
        <v>-15000</v>
      </c>
      <c r="K112" s="6">
        <f t="shared" ref="K112" si="159">(IF(D112="SHORT",IF(H112="-","0",G112-H112),IF(D112="LONG",IF(H112="-","0",H112-G112)))*C112)*E112</f>
        <v>0</v>
      </c>
      <c r="L112" s="6">
        <f t="shared" ref="L112" si="160">(IF(D112="SHORT",IF(I112="-","0",H112-I112),IF(D112="LONG",IF(I112="-","0",I112-H112)))*C112)*E112</f>
        <v>0</v>
      </c>
      <c r="M112" s="6">
        <v>-1</v>
      </c>
      <c r="N112" s="6">
        <f t="shared" ref="N112" si="161">(M112*C112*E112)</f>
        <v>-15000</v>
      </c>
    </row>
    <row r="113" spans="1:14" ht="16.5" customHeight="1">
      <c r="A113" s="13">
        <v>43475</v>
      </c>
      <c r="B113" s="4" t="s">
        <v>23</v>
      </c>
      <c r="C113" s="4">
        <v>5000</v>
      </c>
      <c r="D113" s="4" t="s">
        <v>18</v>
      </c>
      <c r="E113" s="4">
        <v>3</v>
      </c>
      <c r="F113" s="4">
        <v>176</v>
      </c>
      <c r="G113" s="4">
        <v>175</v>
      </c>
      <c r="H113" s="4">
        <v>174.1</v>
      </c>
      <c r="I113" s="4" t="s">
        <v>16</v>
      </c>
      <c r="J113" s="6">
        <f t="shared" ref="J113" si="162">(IF(D113="SHORT", F113-G113, G113-F113)*C113)*E113</f>
        <v>15000</v>
      </c>
      <c r="K113" s="6">
        <f t="shared" ref="K113" si="163">(IF(D113="SHORT",IF(H113="-","0",G113-H113),IF(D113="LONG",IF(H113="-","0",H113-G113)))*C113)*E113</f>
        <v>13500.000000000084</v>
      </c>
      <c r="L113" s="6">
        <f t="shared" ref="L113" si="164">(IF(D113="SHORT",IF(I113="-","0",H113-I113),IF(D113="LONG",IF(I113="-","0",I113-H113)))*C113)*E113</f>
        <v>0</v>
      </c>
      <c r="M113" s="6">
        <v>1.9</v>
      </c>
      <c r="N113" s="6">
        <f t="shared" ref="N113" si="165">(M113*C113*E113)</f>
        <v>28500</v>
      </c>
    </row>
    <row r="114" spans="1:14" ht="16.5" customHeight="1">
      <c r="A114" s="13">
        <v>43474</v>
      </c>
      <c r="B114" s="4" t="s">
        <v>23</v>
      </c>
      <c r="C114" s="4">
        <v>5000</v>
      </c>
      <c r="D114" s="4" t="s">
        <v>15</v>
      </c>
      <c r="E114" s="4">
        <v>3</v>
      </c>
      <c r="F114" s="4">
        <v>177.9</v>
      </c>
      <c r="G114" s="4">
        <v>177.9</v>
      </c>
      <c r="H114" s="4" t="s">
        <v>16</v>
      </c>
      <c r="I114" s="4" t="s">
        <v>16</v>
      </c>
      <c r="J114" s="17">
        <f t="shared" ref="J114:J115" si="166">(IF(D114="SHORT", F114-G114, G114-F114)*C114)*E114</f>
        <v>0</v>
      </c>
      <c r="K114" s="6">
        <f t="shared" ref="K114:K115" si="167">(IF(D114="SHORT",IF(H114="-","0",G114-H114),IF(D114="LONG",IF(H114="-","0",H114-G114)))*C114)*E114</f>
        <v>0</v>
      </c>
      <c r="L114" s="6">
        <f t="shared" ref="L114:L115" si="168">(IF(D114="SHORT",IF(I114="-","0",H114-I114),IF(D114="LONG",IF(I114="-","0",I114-H114)))*C114)*E114</f>
        <v>0</v>
      </c>
      <c r="M114" s="6">
        <v>0</v>
      </c>
      <c r="N114" s="6">
        <f t="shared" ref="N114:N115" si="169">(M114*C114*E114)</f>
        <v>0</v>
      </c>
    </row>
    <row r="115" spans="1:14" ht="16.5" customHeight="1">
      <c r="A115" s="13">
        <v>43474</v>
      </c>
      <c r="B115" s="4" t="s">
        <v>28</v>
      </c>
      <c r="C115" s="4">
        <v>5000</v>
      </c>
      <c r="D115" s="4" t="s">
        <v>15</v>
      </c>
      <c r="E115" s="4">
        <v>3</v>
      </c>
      <c r="F115" s="4">
        <v>139.5</v>
      </c>
      <c r="G115" s="4">
        <v>140.5</v>
      </c>
      <c r="H115" s="4">
        <v>141.15</v>
      </c>
      <c r="I115" s="4" t="s">
        <v>16</v>
      </c>
      <c r="J115" s="6">
        <f t="shared" si="166"/>
        <v>15000</v>
      </c>
      <c r="K115" s="6">
        <f t="shared" si="167"/>
        <v>9750.0000000000837</v>
      </c>
      <c r="L115" s="6">
        <f t="shared" si="168"/>
        <v>0</v>
      </c>
      <c r="M115" s="6">
        <v>1.65</v>
      </c>
      <c r="N115" s="6">
        <f t="shared" si="169"/>
        <v>24750</v>
      </c>
    </row>
    <row r="116" spans="1:14" ht="16.5" customHeight="1">
      <c r="A116" s="13">
        <v>43473</v>
      </c>
      <c r="B116" s="4" t="s">
        <v>23</v>
      </c>
      <c r="C116" s="4">
        <v>5000</v>
      </c>
      <c r="D116" s="4" t="s">
        <v>15</v>
      </c>
      <c r="E116" s="4">
        <v>3</v>
      </c>
      <c r="F116" s="4">
        <v>175.8</v>
      </c>
      <c r="G116" s="4">
        <v>177</v>
      </c>
      <c r="H116" s="4">
        <v>177.7</v>
      </c>
      <c r="I116" s="4" t="s">
        <v>16</v>
      </c>
      <c r="J116" s="6">
        <f t="shared" ref="J116" si="170">(IF(D116="SHORT", F116-G116, G116-F116)*C116)*E116</f>
        <v>17999.999999999833</v>
      </c>
      <c r="K116" s="6">
        <f t="shared" ref="K116" si="171">(IF(D116="SHORT",IF(H116="-","0",G116-H116),IF(D116="LONG",IF(H116="-","0",H116-G116)))*C116)*E116</f>
        <v>10499.999999999829</v>
      </c>
      <c r="L116" s="6">
        <f t="shared" ref="L116" si="172">(IF(D116="SHORT",IF(I116="-","0",H116-I116),IF(D116="LONG",IF(I116="-","0",I116-H116)))*C116)*E116</f>
        <v>0</v>
      </c>
      <c r="M116" s="6">
        <v>1.9</v>
      </c>
      <c r="N116" s="6">
        <f t="shared" ref="N116" si="173">(M116*C116*E116)</f>
        <v>28500</v>
      </c>
    </row>
    <row r="117" spans="1:14" ht="16.5" customHeight="1">
      <c r="A117" s="13">
        <v>43472</v>
      </c>
      <c r="B117" s="4" t="s">
        <v>23</v>
      </c>
      <c r="C117" s="4">
        <v>5000</v>
      </c>
      <c r="D117" s="4" t="s">
        <v>15</v>
      </c>
      <c r="E117" s="4">
        <v>3</v>
      </c>
      <c r="F117" s="4">
        <v>172.5</v>
      </c>
      <c r="G117" s="4">
        <v>173.5</v>
      </c>
      <c r="H117" s="4" t="s">
        <v>16</v>
      </c>
      <c r="I117" s="4" t="s">
        <v>16</v>
      </c>
      <c r="J117" s="6">
        <f t="shared" ref="J117" si="174">(IF(D117="SHORT", F117-G117, G117-F117)*C117)*E117</f>
        <v>15000</v>
      </c>
      <c r="K117" s="6">
        <f t="shared" ref="K117" si="175">(IF(D117="SHORT",IF(H117="-","0",G117-H117),IF(D117="LONG",IF(H117="-","0",H117-G117)))*C117)*E117</f>
        <v>0</v>
      </c>
      <c r="L117" s="6">
        <f t="shared" ref="L117" si="176">(IF(D117="SHORT",IF(I117="-","0",H117-I117),IF(D117="LONG",IF(I117="-","0",I117-H117)))*C117)*E117</f>
        <v>0</v>
      </c>
      <c r="M117" s="6">
        <v>1</v>
      </c>
      <c r="N117" s="6">
        <f t="shared" ref="N117" si="177">(M117*C117*E117)</f>
        <v>15000</v>
      </c>
    </row>
    <row r="118" spans="1:14" ht="16.5" customHeight="1">
      <c r="A118" s="13">
        <v>43469</v>
      </c>
      <c r="B118" s="4" t="s">
        <v>23</v>
      </c>
      <c r="C118" s="4">
        <v>5000</v>
      </c>
      <c r="D118" s="4" t="s">
        <v>18</v>
      </c>
      <c r="E118" s="4">
        <v>3</v>
      </c>
      <c r="F118" s="4">
        <v>172.2</v>
      </c>
      <c r="G118" s="4">
        <v>171.2</v>
      </c>
      <c r="H118" s="4">
        <v>170.6</v>
      </c>
      <c r="I118" s="4" t="s">
        <v>16</v>
      </c>
      <c r="J118" s="6">
        <f t="shared" ref="J118" si="178">(IF(D118="SHORT", F118-G118, G118-F118)*C118)*E118</f>
        <v>15000</v>
      </c>
      <c r="K118" s="6">
        <f t="shared" ref="K118" si="179">(IF(D118="SHORT",IF(H118="-","0",G118-H118),IF(D118="LONG",IF(H118="-","0",H118-G118)))*C118)*E118</f>
        <v>8999.9999999999163</v>
      </c>
      <c r="L118" s="6">
        <f t="shared" ref="L118" si="180">(IF(D118="SHORT",IF(I118="-","0",H118-I118),IF(D118="LONG",IF(I118="-","0",I118-H118)))*C118)*E118</f>
        <v>0</v>
      </c>
      <c r="M118" s="6">
        <v>1.6</v>
      </c>
      <c r="N118" s="6">
        <f t="shared" ref="N118" si="181">(M118*C118*E118)</f>
        <v>24000</v>
      </c>
    </row>
    <row r="119" spans="1:14" ht="16.5" customHeight="1">
      <c r="A119" s="13">
        <v>43469</v>
      </c>
      <c r="B119" s="4" t="s">
        <v>23</v>
      </c>
      <c r="C119" s="4">
        <v>5000</v>
      </c>
      <c r="D119" s="4" t="s">
        <v>18</v>
      </c>
      <c r="E119" s="4">
        <v>3</v>
      </c>
      <c r="F119" s="4">
        <v>170.7</v>
      </c>
      <c r="G119" s="4">
        <v>171.7</v>
      </c>
      <c r="H119" s="4" t="s">
        <v>16</v>
      </c>
      <c r="I119" s="4" t="s">
        <v>16</v>
      </c>
      <c r="J119" s="6">
        <f t="shared" ref="J119" si="182">(IF(D119="SHORT", F119-G119, G119-F119)*C119)*E119</f>
        <v>-15000</v>
      </c>
      <c r="K119" s="6">
        <f t="shared" ref="K119" si="183">(IF(D119="SHORT",IF(H119="-","0",G119-H119),IF(D119="LONG",IF(H119="-","0",H119-G119)))*C119)*E119</f>
        <v>0</v>
      </c>
      <c r="L119" s="6">
        <f t="shared" ref="L119" si="184">(IF(D119="SHORT",IF(I119="-","0",H119-I119),IF(D119="LONG",IF(I119="-","0",I119-H119)))*C119)*E119</f>
        <v>0</v>
      </c>
      <c r="M119" s="6">
        <v>-1</v>
      </c>
      <c r="N119" s="6">
        <f t="shared" ref="N119" si="185">(M119*C119*E119)</f>
        <v>-15000</v>
      </c>
    </row>
    <row r="120" spans="1:14" ht="16.5" customHeight="1">
      <c r="A120" s="13">
        <v>43468</v>
      </c>
      <c r="B120" s="4" t="s">
        <v>23</v>
      </c>
      <c r="C120" s="4">
        <v>5000</v>
      </c>
      <c r="D120" s="4" t="s">
        <v>18</v>
      </c>
      <c r="E120" s="4">
        <v>3</v>
      </c>
      <c r="F120" s="4">
        <v>170.2</v>
      </c>
      <c r="G120" s="4">
        <v>169</v>
      </c>
      <c r="H120" s="4">
        <v>168</v>
      </c>
      <c r="I120" s="4" t="s">
        <v>16</v>
      </c>
      <c r="J120" s="6">
        <f t="shared" ref="J120" si="186">(IF(D120="SHORT", F120-G120, G120-F120)*C120)*E120</f>
        <v>17999.999999999833</v>
      </c>
      <c r="K120" s="6">
        <f t="shared" ref="K120" si="187">(IF(D120="SHORT",IF(H120="-","0",G120-H120),IF(D120="LONG",IF(H120="-","0",H120-G120)))*C120)*E120</f>
        <v>15000</v>
      </c>
      <c r="L120" s="6">
        <f t="shared" ref="L120" si="188">(IF(D120="SHORT",IF(I120="-","0",H120-I120),IF(D120="LONG",IF(I120="-","0",I120-H120)))*C120)*E120</f>
        <v>0</v>
      </c>
      <c r="M120" s="6">
        <v>2.2000000000000002</v>
      </c>
      <c r="N120" s="6">
        <f t="shared" ref="N120" si="189">(M120*C120*E120)</f>
        <v>33000</v>
      </c>
    </row>
    <row r="121" spans="1:14" ht="16.5" customHeight="1">
      <c r="A121" s="13">
        <v>43467</v>
      </c>
      <c r="B121" s="4" t="s">
        <v>23</v>
      </c>
      <c r="C121" s="4">
        <v>5000</v>
      </c>
      <c r="D121" s="4" t="s">
        <v>18</v>
      </c>
      <c r="E121" s="4">
        <v>3</v>
      </c>
      <c r="F121" s="4">
        <v>171.8</v>
      </c>
      <c r="G121" s="4">
        <v>170.8</v>
      </c>
      <c r="H121" s="4">
        <v>169.8</v>
      </c>
      <c r="I121" s="4" t="s">
        <v>16</v>
      </c>
      <c r="J121" s="6">
        <f t="shared" ref="J121" si="190">(IF(D121="SHORT", F121-G121, G121-F121)*C121)*E121</f>
        <v>15000</v>
      </c>
      <c r="K121" s="6">
        <f t="shared" ref="K121" si="191">(IF(D121="SHORT",IF(H121="-","0",G121-H121),IF(D121="LONG",IF(H121="-","0",H121-G121)))*C121)*E121</f>
        <v>15000</v>
      </c>
      <c r="L121" s="6">
        <f t="shared" ref="L121" si="192">(IF(D121="SHORT",IF(I121="-","0",H121-I121),IF(D121="LONG",IF(I121="-","0",I121-H121)))*C121)*E121</f>
        <v>0</v>
      </c>
      <c r="M121" s="6">
        <v>2</v>
      </c>
      <c r="N121" s="6">
        <f t="shared" ref="N121" si="193">(M121*C121*E121)</f>
        <v>30000</v>
      </c>
    </row>
    <row r="122" spans="1:14" ht="16.5" customHeight="1">
      <c r="A122" s="13">
        <v>43465</v>
      </c>
      <c r="B122" s="4" t="s">
        <v>27</v>
      </c>
      <c r="C122" s="4">
        <v>5000</v>
      </c>
      <c r="D122" s="4" t="s">
        <v>18</v>
      </c>
      <c r="E122" s="4">
        <v>3</v>
      </c>
      <c r="F122" s="4">
        <v>174.5</v>
      </c>
      <c r="G122" s="4">
        <v>173.5</v>
      </c>
      <c r="H122" s="4" t="s">
        <v>16</v>
      </c>
      <c r="I122" s="4" t="s">
        <v>16</v>
      </c>
      <c r="J122" s="6">
        <f t="shared" ref="J122" si="194">(IF(D122="SHORT", F122-G122, G122-F122)*C122)*E122</f>
        <v>15000</v>
      </c>
      <c r="K122" s="6">
        <f t="shared" ref="K122" si="195">(IF(D122="SHORT",IF(H122="-","0",G122-H122),IF(D122="LONG",IF(H122="-","0",H122-G122)))*C122)*E122</f>
        <v>0</v>
      </c>
      <c r="L122" s="6">
        <f t="shared" ref="L122" si="196">(IF(D122="SHORT",IF(I122="-","0",H122-I122),IF(D122="LONG",IF(I122="-","0",I122-H122)))*C122)*E122</f>
        <v>0</v>
      </c>
      <c r="M122" s="6">
        <v>1</v>
      </c>
      <c r="N122" s="6">
        <f t="shared" ref="N122" si="197">(M122*C122*E122)</f>
        <v>15000</v>
      </c>
    </row>
    <row r="123" spans="1:14" ht="16.5" customHeight="1">
      <c r="A123" s="13">
        <v>43465</v>
      </c>
      <c r="B123" s="4" t="s">
        <v>26</v>
      </c>
      <c r="C123" s="4">
        <v>5000</v>
      </c>
      <c r="D123" s="4" t="s">
        <v>18</v>
      </c>
      <c r="E123" s="4">
        <v>3</v>
      </c>
      <c r="F123" s="4">
        <v>141.5</v>
      </c>
      <c r="G123" s="4">
        <v>140.5</v>
      </c>
      <c r="H123" s="4">
        <v>139.5</v>
      </c>
      <c r="I123" s="4" t="s">
        <v>16</v>
      </c>
      <c r="J123" s="6">
        <f t="shared" ref="J123" si="198">(IF(D123="SHORT", F123-G123, G123-F123)*C123)*E123</f>
        <v>15000</v>
      </c>
      <c r="K123" s="6">
        <f t="shared" ref="K123" si="199">(IF(D123="SHORT",IF(H123="-","0",G123-H123),IF(D123="LONG",IF(H123="-","0",H123-G123)))*C123)*E123</f>
        <v>15000</v>
      </c>
      <c r="L123" s="6">
        <f t="shared" ref="L123" si="200">(IF(D123="SHORT",IF(I123="-","0",H123-I123),IF(D123="LONG",IF(I123="-","0",I123-H123)))*C123)*E123</f>
        <v>0</v>
      </c>
      <c r="M123" s="6">
        <v>2</v>
      </c>
      <c r="N123" s="6">
        <f t="shared" ref="N123" si="201">(M123*C123*E123)</f>
        <v>30000</v>
      </c>
    </row>
    <row r="124" spans="1:14" ht="16.5" customHeight="1">
      <c r="A124" s="13">
        <v>43462</v>
      </c>
      <c r="B124" s="4" t="s">
        <v>23</v>
      </c>
      <c r="C124" s="4">
        <v>5000</v>
      </c>
      <c r="D124" s="4" t="s">
        <v>18</v>
      </c>
      <c r="E124" s="4">
        <v>3</v>
      </c>
      <c r="F124" s="4">
        <v>178.8</v>
      </c>
      <c r="G124" s="4">
        <v>177</v>
      </c>
      <c r="H124" s="4" t="s">
        <v>16</v>
      </c>
      <c r="I124" s="4" t="s">
        <v>16</v>
      </c>
      <c r="J124" s="6">
        <v>12000</v>
      </c>
      <c r="K124" s="6">
        <f t="shared" ref="K124" si="202">(IF(D124="SHORT",IF(H124="-","0",G124-H124),IF(D124="LONG",IF(H124="-","0",H124-G124)))*C124)*E124</f>
        <v>0</v>
      </c>
      <c r="L124" s="6">
        <f t="shared" ref="L124" si="203">(IF(D124="SHORT",IF(I124="-","0",H124-I124),IF(D124="LONG",IF(I124="-","0",I124-H124)))*C124)*E124</f>
        <v>0</v>
      </c>
      <c r="M124" s="6">
        <v>0.8</v>
      </c>
      <c r="N124" s="6">
        <f t="shared" ref="N124" si="204">(M124*C124*E124)</f>
        <v>12000</v>
      </c>
    </row>
    <row r="125" spans="1:14" ht="16.5" customHeight="1">
      <c r="A125" s="13">
        <v>43461</v>
      </c>
      <c r="B125" s="4" t="s">
        <v>23</v>
      </c>
      <c r="C125" s="4">
        <v>5000</v>
      </c>
      <c r="D125" s="4" t="s">
        <v>15</v>
      </c>
      <c r="E125" s="4">
        <v>3</v>
      </c>
      <c r="F125" s="4">
        <v>178.2</v>
      </c>
      <c r="G125" s="4">
        <v>177.2</v>
      </c>
      <c r="H125" s="4" t="s">
        <v>16</v>
      </c>
      <c r="I125" s="4" t="s">
        <v>16</v>
      </c>
      <c r="J125" s="6">
        <f t="shared" ref="J125" si="205">(IF(D125="SHORT", F125-G125, G125-F125)*C125)*E125</f>
        <v>-15000</v>
      </c>
      <c r="K125" s="6">
        <f t="shared" ref="K125" si="206">(IF(D125="SHORT",IF(H125="-","0",G125-H125),IF(D125="LONG",IF(H125="-","0",H125-G125)))*C125)*E125</f>
        <v>0</v>
      </c>
      <c r="L125" s="6">
        <f t="shared" ref="L125" si="207">(IF(D125="SHORT",IF(I125="-","0",H125-I125),IF(D125="LONG",IF(I125="-","0",I125-H125)))*C125)*E125</f>
        <v>0</v>
      </c>
      <c r="M125" s="6">
        <v>-1</v>
      </c>
      <c r="N125" s="6">
        <f t="shared" ref="N125" si="208">(M125*C125*E125)</f>
        <v>-15000</v>
      </c>
    </row>
    <row r="126" spans="1:14" ht="16.5" customHeight="1">
      <c r="A126" s="13">
        <v>43458</v>
      </c>
      <c r="B126" s="4" t="s">
        <v>23</v>
      </c>
      <c r="C126" s="4">
        <v>5000</v>
      </c>
      <c r="D126" s="4" t="s">
        <v>18</v>
      </c>
      <c r="E126" s="4">
        <v>3</v>
      </c>
      <c r="F126" s="4">
        <v>176.7</v>
      </c>
      <c r="G126" s="4">
        <v>176.7</v>
      </c>
      <c r="H126" s="4" t="s">
        <v>16</v>
      </c>
      <c r="I126" s="4" t="s">
        <v>16</v>
      </c>
      <c r="J126" s="17">
        <f t="shared" ref="J126" si="209">(IF(D126="SHORT", F126-G126, G126-F126)*C126)*E126</f>
        <v>0</v>
      </c>
      <c r="K126" s="6">
        <f t="shared" ref="K126" si="210">(IF(D126="SHORT",IF(H126="-","0",G126-H126),IF(D126="LONG",IF(H126="-","0",H126-G126)))*C126)*E126</f>
        <v>0</v>
      </c>
      <c r="L126" s="6">
        <f t="shared" ref="L126" si="211">(IF(D126="SHORT",IF(I126="-","0",H126-I126),IF(D126="LONG",IF(I126="-","0",I126-H126)))*C126)*E126</f>
        <v>0</v>
      </c>
      <c r="M126" s="6">
        <v>0</v>
      </c>
      <c r="N126" s="6">
        <f t="shared" ref="N126" si="212">(M126*C126*E126)</f>
        <v>0</v>
      </c>
    </row>
    <row r="127" spans="1:14" ht="16.5" customHeight="1">
      <c r="A127" s="13">
        <v>43454</v>
      </c>
      <c r="B127" s="4" t="s">
        <v>23</v>
      </c>
      <c r="C127" s="4">
        <v>5000</v>
      </c>
      <c r="D127" s="4" t="s">
        <v>18</v>
      </c>
      <c r="E127" s="4">
        <v>3</v>
      </c>
      <c r="F127" s="4">
        <v>180.8</v>
      </c>
      <c r="G127" s="4">
        <v>180.1</v>
      </c>
      <c r="H127" s="4" t="s">
        <v>16</v>
      </c>
      <c r="I127" s="4" t="s">
        <v>16</v>
      </c>
      <c r="J127" s="6">
        <f t="shared" ref="J127" si="213">(IF(D127="SHORT", F127-G127, G127-F127)*C127)*E127</f>
        <v>10500.000000000256</v>
      </c>
      <c r="K127" s="6">
        <f t="shared" ref="K127" si="214">(IF(D127="SHORT",IF(H127="-","0",G127-H127),IF(D127="LONG",IF(H127="-","0",H127-G127)))*C127)*E127</f>
        <v>0</v>
      </c>
      <c r="L127" s="6">
        <f t="shared" ref="L127" si="215">(IF(D127="SHORT",IF(I127="-","0",H127-I127),IF(D127="LONG",IF(I127="-","0",I127-H127)))*C127)*E127</f>
        <v>0</v>
      </c>
      <c r="M127" s="6">
        <v>0.7</v>
      </c>
      <c r="N127" s="6">
        <f t="shared" ref="N127" si="216">(M127*C127*E127)</f>
        <v>10500</v>
      </c>
    </row>
    <row r="128" spans="1:14" ht="16.5" customHeight="1">
      <c r="A128" s="13">
        <v>43453</v>
      </c>
      <c r="B128" s="4" t="s">
        <v>23</v>
      </c>
      <c r="C128" s="4">
        <v>5000</v>
      </c>
      <c r="D128" s="4" t="s">
        <v>18</v>
      </c>
      <c r="E128" s="4">
        <v>3</v>
      </c>
      <c r="F128" s="4">
        <v>180.8</v>
      </c>
      <c r="G128" s="4">
        <v>179.7</v>
      </c>
      <c r="H128" s="4" t="s">
        <v>16</v>
      </c>
      <c r="I128" s="4" t="s">
        <v>16</v>
      </c>
      <c r="J128" s="6">
        <f t="shared" ref="J128" si="217">(IF(D128="SHORT", F128-G128, G128-F128)*C128)*E128</f>
        <v>16500.000000000342</v>
      </c>
      <c r="K128" s="6">
        <f t="shared" ref="K128" si="218">(IF(D128="SHORT",IF(H128="-","0",G128-H128),IF(D128="LONG",IF(H128="-","0",H128-G128)))*C128)*E128</f>
        <v>0</v>
      </c>
      <c r="L128" s="6">
        <f t="shared" ref="L128" si="219">(IF(D128="SHORT",IF(I128="-","0",H128-I128),IF(D128="LONG",IF(I128="-","0",I128-H128)))*C128)*E128</f>
        <v>0</v>
      </c>
      <c r="M128" s="6">
        <v>1.1000000000000001</v>
      </c>
      <c r="N128" s="6">
        <f t="shared" ref="N128" si="220">(M128*C128*E128)</f>
        <v>16500</v>
      </c>
    </row>
    <row r="129" spans="1:14" ht="16.5" customHeight="1">
      <c r="A129" s="13">
        <v>43447</v>
      </c>
      <c r="B129" s="4" t="s">
        <v>23</v>
      </c>
      <c r="C129" s="4">
        <v>5000</v>
      </c>
      <c r="D129" s="4" t="s">
        <v>18</v>
      </c>
      <c r="E129" s="4">
        <v>3</v>
      </c>
      <c r="F129" s="4">
        <v>187.7</v>
      </c>
      <c r="G129" s="4">
        <v>186.7</v>
      </c>
      <c r="H129" s="4">
        <v>185.9</v>
      </c>
      <c r="I129" s="4" t="s">
        <v>16</v>
      </c>
      <c r="J129" s="6">
        <f t="shared" ref="J129" si="221">(IF(D129="SHORT", F129-G129, G129-F129)*C129)*E129</f>
        <v>15000</v>
      </c>
      <c r="K129" s="6">
        <f t="shared" ref="K129" si="222">(IF(D129="SHORT",IF(H129="-","0",G129-H129),IF(D129="LONG",IF(H129="-","0",H129-G129)))*C129)*E129</f>
        <v>11999.999999999744</v>
      </c>
      <c r="L129" s="6">
        <f t="shared" ref="L129" si="223">(IF(D129="SHORT",IF(I129="-","0",H129-I129),IF(D129="LONG",IF(I129="-","0",I129-H129)))*C129)*E129</f>
        <v>0</v>
      </c>
      <c r="M129" s="6">
        <v>1.8</v>
      </c>
      <c r="N129" s="6">
        <f t="shared" ref="N129" si="224">(M129*C129*E129)</f>
        <v>27000</v>
      </c>
    </row>
    <row r="130" spans="1:14" ht="16.5" customHeight="1">
      <c r="A130" s="13">
        <v>43445</v>
      </c>
      <c r="B130" s="4" t="s">
        <v>23</v>
      </c>
      <c r="C130" s="4">
        <v>5000</v>
      </c>
      <c r="D130" s="4" t="s">
        <v>15</v>
      </c>
      <c r="E130" s="4">
        <v>3</v>
      </c>
      <c r="F130" s="4">
        <v>188.8</v>
      </c>
      <c r="G130" s="4">
        <v>189.8</v>
      </c>
      <c r="H130" s="4" t="s">
        <v>16</v>
      </c>
      <c r="I130" s="4" t="s">
        <v>16</v>
      </c>
      <c r="J130" s="6">
        <f t="shared" ref="J130" si="225">(IF(D130="SHORT", F130-G130, G130-F130)*C130)*E130</f>
        <v>15000</v>
      </c>
      <c r="K130" s="6">
        <f t="shared" ref="K130" si="226">(IF(D130="SHORT",IF(H130="-","0",G130-H130),IF(D130="LONG",IF(H130="-","0",H130-G130)))*C130)*E130</f>
        <v>0</v>
      </c>
      <c r="L130" s="6">
        <f t="shared" ref="L130" si="227">(IF(D130="SHORT",IF(I130="-","0",H130-I130),IF(D130="LONG",IF(I130="-","0",I130-H130)))*C130)*E130</f>
        <v>0</v>
      </c>
      <c r="M130" s="6">
        <v>1</v>
      </c>
      <c r="N130" s="6">
        <f t="shared" ref="N130" si="228">(M130*C130*E130)</f>
        <v>15000</v>
      </c>
    </row>
    <row r="131" spans="1:14" ht="16.5" customHeight="1">
      <c r="A131" s="13">
        <v>43444</v>
      </c>
      <c r="B131" s="4" t="s">
        <v>23</v>
      </c>
      <c r="C131" s="4">
        <v>5000</v>
      </c>
      <c r="D131" s="4" t="s">
        <v>18</v>
      </c>
      <c r="E131" s="4">
        <v>3</v>
      </c>
      <c r="F131" s="4">
        <v>188</v>
      </c>
      <c r="G131" s="4">
        <v>189</v>
      </c>
      <c r="H131" s="4" t="s">
        <v>16</v>
      </c>
      <c r="I131" s="4" t="s">
        <v>16</v>
      </c>
      <c r="J131" s="6">
        <f t="shared" ref="J131:J132" si="229">(IF(D131="SHORT", F131-G131, G131-F131)*C131)*E131</f>
        <v>-15000</v>
      </c>
      <c r="K131" s="6">
        <f t="shared" ref="K131:K132" si="230">(IF(D131="SHORT",IF(H131="-","0",G131-H131),IF(D131="LONG",IF(H131="-","0",H131-G131)))*C131)*E131</f>
        <v>0</v>
      </c>
      <c r="L131" s="6">
        <f t="shared" ref="L131:L132" si="231">(IF(D131="SHORT",IF(I131="-","0",H131-I131),IF(D131="LONG",IF(I131="-","0",I131-H131)))*C131)*E131</f>
        <v>0</v>
      </c>
      <c r="M131" s="6">
        <v>-1</v>
      </c>
      <c r="N131" s="6">
        <f t="shared" ref="N131:N132" si="232">(M131*C131*E131)</f>
        <v>-15000</v>
      </c>
    </row>
    <row r="132" spans="1:14" ht="16.5" customHeight="1">
      <c r="A132" s="13">
        <v>43444</v>
      </c>
      <c r="B132" s="4" t="s">
        <v>14</v>
      </c>
      <c r="C132" s="4">
        <v>5000</v>
      </c>
      <c r="D132" s="4" t="s">
        <v>15</v>
      </c>
      <c r="E132" s="4">
        <v>3</v>
      </c>
      <c r="F132" s="4">
        <v>142.19999999999999</v>
      </c>
      <c r="G132" s="4">
        <v>142.19999999999999</v>
      </c>
      <c r="H132" s="4" t="s">
        <v>16</v>
      </c>
      <c r="I132" s="4" t="s">
        <v>16</v>
      </c>
      <c r="J132" s="17">
        <f t="shared" si="229"/>
        <v>0</v>
      </c>
      <c r="K132" s="6">
        <f t="shared" si="230"/>
        <v>0</v>
      </c>
      <c r="L132" s="6">
        <f t="shared" si="231"/>
        <v>0</v>
      </c>
      <c r="M132" s="6">
        <v>0</v>
      </c>
      <c r="N132" s="6">
        <f t="shared" si="232"/>
        <v>0</v>
      </c>
    </row>
    <row r="133" spans="1:14" ht="16.5" customHeight="1">
      <c r="A133" s="13">
        <v>43402</v>
      </c>
      <c r="B133" s="4" t="s">
        <v>23</v>
      </c>
      <c r="C133" s="4">
        <v>5000</v>
      </c>
      <c r="D133" s="4" t="s">
        <v>18</v>
      </c>
      <c r="E133" s="4">
        <v>3</v>
      </c>
      <c r="F133" s="4">
        <v>198</v>
      </c>
      <c r="G133" s="4">
        <v>197</v>
      </c>
      <c r="H133" s="4">
        <v>196</v>
      </c>
      <c r="I133" s="4" t="s">
        <v>16</v>
      </c>
      <c r="J133" s="6">
        <f t="shared" ref="J133" si="233">(IF(D133="SHORT", F133-G133, G133-F133)*C133)*E133</f>
        <v>15000</v>
      </c>
      <c r="K133" s="6">
        <f t="shared" ref="K133" si="234">(IF(D133="SHORT",IF(H133="-","0",G133-H133),IF(D133="LONG",IF(H133="-","0",H133-G133)))*C133)*E133</f>
        <v>15000</v>
      </c>
      <c r="L133" s="6">
        <f t="shared" ref="L133" si="235">(IF(D133="SHORT",IF(I133="-","0",H133-I133),IF(D133="LONG",IF(I133="-","0",I133-H133)))*C133)*E133</f>
        <v>0</v>
      </c>
      <c r="M133" s="6">
        <v>2</v>
      </c>
      <c r="N133" s="6">
        <f t="shared" ref="N133" si="236">(M133*C133*E133)</f>
        <v>30000</v>
      </c>
    </row>
    <row r="134" spans="1:14" ht="16.5" customHeight="1">
      <c r="A134" s="13">
        <v>43399</v>
      </c>
      <c r="B134" s="4" t="s">
        <v>23</v>
      </c>
      <c r="C134" s="4">
        <v>5000</v>
      </c>
      <c r="D134" s="4" t="s">
        <v>15</v>
      </c>
      <c r="E134" s="4">
        <v>3</v>
      </c>
      <c r="F134" s="4">
        <v>197.8</v>
      </c>
      <c r="G134" s="4">
        <v>198.75</v>
      </c>
      <c r="H134" s="4" t="s">
        <v>16</v>
      </c>
      <c r="I134" s="4" t="s">
        <v>16</v>
      </c>
      <c r="J134" s="6">
        <f t="shared" ref="J134:J135" si="237">(IF(D134="SHORT", F134-G134, G134-F134)*C134)*E134</f>
        <v>14249.999999999831</v>
      </c>
      <c r="K134" s="6">
        <f t="shared" ref="K134:K135" si="238">(IF(D134="SHORT",IF(H134="-","0",G134-H134),IF(D134="LONG",IF(H134="-","0",H134-G134)))*C134)*E134</f>
        <v>0</v>
      </c>
      <c r="L134" s="6">
        <f t="shared" ref="L134:L135" si="239">(IF(D134="SHORT",IF(I134="-","0",H134-I134),IF(D134="LONG",IF(I134="-","0",I134-H134)))*C134)*E134</f>
        <v>0</v>
      </c>
      <c r="M134" s="6">
        <v>0.95</v>
      </c>
      <c r="N134" s="6">
        <f t="shared" ref="N134:N135" si="240">(M134*C134*E134)</f>
        <v>14250</v>
      </c>
    </row>
    <row r="135" spans="1:14" ht="16.5" customHeight="1">
      <c r="A135" s="13">
        <v>43399</v>
      </c>
      <c r="B135" s="4" t="s">
        <v>14</v>
      </c>
      <c r="C135" s="4">
        <v>5000</v>
      </c>
      <c r="D135" s="4" t="s">
        <v>15</v>
      </c>
      <c r="E135" s="4">
        <v>3</v>
      </c>
      <c r="F135" s="4">
        <v>146.19999999999999</v>
      </c>
      <c r="G135" s="4">
        <v>146.19999999999999</v>
      </c>
      <c r="H135" s="4" t="s">
        <v>16</v>
      </c>
      <c r="I135" s="4" t="s">
        <v>16</v>
      </c>
      <c r="J135" s="17">
        <f t="shared" si="237"/>
        <v>0</v>
      </c>
      <c r="K135" s="6">
        <f t="shared" si="238"/>
        <v>0</v>
      </c>
      <c r="L135" s="6">
        <f t="shared" si="239"/>
        <v>0</v>
      </c>
      <c r="M135" s="6">
        <v>0</v>
      </c>
      <c r="N135" s="6">
        <f t="shared" si="240"/>
        <v>0</v>
      </c>
    </row>
    <row r="136" spans="1:14" ht="16.5" customHeight="1">
      <c r="A136" s="13">
        <v>43388</v>
      </c>
      <c r="B136" s="4" t="s">
        <v>21</v>
      </c>
      <c r="C136" s="4">
        <v>1000</v>
      </c>
      <c r="D136" s="4" t="s">
        <v>15</v>
      </c>
      <c r="E136" s="4">
        <v>3</v>
      </c>
      <c r="F136" s="4">
        <v>461.5</v>
      </c>
      <c r="G136" s="4">
        <v>464.5</v>
      </c>
      <c r="H136" s="4" t="s">
        <v>16</v>
      </c>
      <c r="I136" s="4" t="s">
        <v>16</v>
      </c>
      <c r="J136" s="6">
        <f t="shared" ref="J136" si="241">(IF(D136="SHORT", F136-G136, G136-F136)*C136)*E136</f>
        <v>9000</v>
      </c>
      <c r="K136" s="6">
        <f t="shared" ref="K136" si="242">(IF(D136="SHORT",IF(H136="-","0",G136-H136),IF(D136="LONG",IF(H136="-","0",H136-G136)))*C136)*E136</f>
        <v>0</v>
      </c>
      <c r="L136" s="6">
        <f t="shared" ref="L136" si="243">(IF(D136="SHORT",IF(I136="-","0",H136-I136),IF(D136="LONG",IF(I136="-","0",I136-H136)))*C136)*E136</f>
        <v>0</v>
      </c>
      <c r="M136" s="6">
        <v>3</v>
      </c>
      <c r="N136" s="6">
        <f t="shared" ref="N136" si="244">(M136*C136*E136)</f>
        <v>9000</v>
      </c>
    </row>
    <row r="137" spans="1:14" ht="16.5" customHeight="1">
      <c r="A137" s="13">
        <v>43388</v>
      </c>
      <c r="B137" s="4" t="s">
        <v>23</v>
      </c>
      <c r="C137" s="4">
        <v>5000</v>
      </c>
      <c r="D137" s="4" t="s">
        <v>15</v>
      </c>
      <c r="E137" s="4">
        <v>3</v>
      </c>
      <c r="F137" s="4">
        <v>198</v>
      </c>
      <c r="G137" s="4">
        <v>198</v>
      </c>
      <c r="H137" s="4" t="s">
        <v>16</v>
      </c>
      <c r="I137" s="4" t="s">
        <v>16</v>
      </c>
      <c r="J137" s="17">
        <f t="shared" ref="J137" si="245">(IF(D137="SHORT", F137-G137, G137-F137)*C137)*E137</f>
        <v>0</v>
      </c>
      <c r="K137" s="6">
        <f t="shared" ref="K137" si="246">(IF(D137="SHORT",IF(H137="-","0",G137-H137),IF(D137="LONG",IF(H137="-","0",H137-G137)))*C137)*E137</f>
        <v>0</v>
      </c>
      <c r="L137" s="6">
        <f t="shared" ref="L137" si="247">(IF(D137="SHORT",IF(I137="-","0",H137-I137),IF(D137="LONG",IF(I137="-","0",I137-H137)))*C137)*E137</f>
        <v>0</v>
      </c>
      <c r="M137" s="6">
        <v>0</v>
      </c>
      <c r="N137" s="6">
        <f t="shared" ref="N137" si="248">(M137*C137*E137)</f>
        <v>0</v>
      </c>
    </row>
    <row r="138" spans="1:14" ht="16.5" customHeight="1">
      <c r="A138" s="13">
        <v>43385</v>
      </c>
      <c r="B138" s="4" t="s">
        <v>14</v>
      </c>
      <c r="C138" s="4">
        <v>5000</v>
      </c>
      <c r="D138" s="4" t="s">
        <v>15</v>
      </c>
      <c r="E138" s="4">
        <v>3</v>
      </c>
      <c r="F138" s="4">
        <v>150.19999999999999</v>
      </c>
      <c r="G138" s="4">
        <v>151.19999999999999</v>
      </c>
      <c r="H138" s="4">
        <v>152.19999999999999</v>
      </c>
      <c r="I138" s="4" t="s">
        <v>16</v>
      </c>
      <c r="J138" s="6">
        <f t="shared" ref="J138" si="249">(IF(D138="SHORT", F138-G138, G138-F138)*C138)*E138</f>
        <v>15000</v>
      </c>
      <c r="K138" s="6">
        <f t="shared" ref="K138" si="250">(IF(D138="SHORT",IF(H138="-","0",G138-H138),IF(D138="LONG",IF(H138="-","0",H138-G138)))*C138)*E138</f>
        <v>15000</v>
      </c>
      <c r="L138" s="6">
        <f t="shared" ref="L138" si="251">(IF(D138="SHORT",IF(I138="-","0",H138-I138),IF(D138="LONG",IF(I138="-","0",I138-H138)))*C138)*E138</f>
        <v>0</v>
      </c>
      <c r="M138" s="6">
        <v>2</v>
      </c>
      <c r="N138" s="6">
        <f t="shared" ref="N138" si="252">(M138*C138*E138)</f>
        <v>30000</v>
      </c>
    </row>
    <row r="139" spans="1:14" ht="16.5" customHeight="1">
      <c r="A139" s="13">
        <v>43384</v>
      </c>
      <c r="B139" s="4" t="s">
        <v>23</v>
      </c>
      <c r="C139" s="4">
        <v>5000</v>
      </c>
      <c r="D139" s="4" t="s">
        <v>18</v>
      </c>
      <c r="E139" s="4">
        <v>3</v>
      </c>
      <c r="F139" s="4">
        <v>196</v>
      </c>
      <c r="G139" s="4">
        <v>197</v>
      </c>
      <c r="H139" s="4" t="s">
        <v>16</v>
      </c>
      <c r="I139" s="4" t="s">
        <v>16</v>
      </c>
      <c r="J139" s="6">
        <f t="shared" ref="J139" si="253">(IF(D139="SHORT", F139-G139, G139-F139)*C139)*E139</f>
        <v>-15000</v>
      </c>
      <c r="K139" s="6">
        <f t="shared" ref="K139" si="254">(IF(D139="SHORT",IF(H139="-","0",G139-H139),IF(D139="LONG",IF(H139="-","0",H139-G139)))*C139)*E139</f>
        <v>0</v>
      </c>
      <c r="L139" s="6">
        <f t="shared" ref="L139" si="255">(IF(D139="SHORT",IF(I139="-","0",H139-I139),IF(D139="LONG",IF(I139="-","0",I139-H139)))*C139)*E139</f>
        <v>0</v>
      </c>
      <c r="M139" s="6">
        <v>-1</v>
      </c>
      <c r="N139" s="6">
        <f t="shared" ref="N139" si="256">(M139*C139*E139)</f>
        <v>-15000</v>
      </c>
    </row>
    <row r="140" spans="1:14" ht="16.5" customHeight="1">
      <c r="A140" s="13">
        <v>43383</v>
      </c>
      <c r="B140" s="4" t="s">
        <v>14</v>
      </c>
      <c r="C140" s="4">
        <v>5000</v>
      </c>
      <c r="D140" s="4" t="s">
        <v>18</v>
      </c>
      <c r="E140" s="4">
        <v>3</v>
      </c>
      <c r="F140" s="4">
        <v>143</v>
      </c>
      <c r="G140" s="4">
        <v>142</v>
      </c>
      <c r="H140" s="4">
        <v>141.1</v>
      </c>
      <c r="I140" s="4" t="s">
        <v>16</v>
      </c>
      <c r="J140" s="6">
        <f t="shared" ref="J140" si="257">(IF(D140="SHORT", F140-G140, G140-F140)*C140)*E140</f>
        <v>15000</v>
      </c>
      <c r="K140" s="6">
        <f t="shared" ref="K140" si="258">(IF(D140="SHORT",IF(H140="-","0",G140-H140),IF(D140="LONG",IF(H140="-","0",H140-G140)))*C140)*E140</f>
        <v>13500.000000000084</v>
      </c>
      <c r="L140" s="6">
        <f t="shared" ref="L140" si="259">(IF(D140="SHORT",IF(I140="-","0",H140-I140),IF(D140="LONG",IF(I140="-","0",I140-H140)))*C140)*E140</f>
        <v>0</v>
      </c>
      <c r="M140" s="6">
        <v>1.9</v>
      </c>
      <c r="N140" s="6">
        <f t="shared" ref="N140" si="260">(M140*C140*E140)</f>
        <v>28500</v>
      </c>
    </row>
    <row r="141" spans="1:14" ht="16.5" customHeight="1">
      <c r="A141" s="13">
        <v>43383</v>
      </c>
      <c r="B141" s="9" t="s">
        <v>22</v>
      </c>
      <c r="C141" s="4">
        <v>5000</v>
      </c>
      <c r="D141" s="4" t="s">
        <v>18</v>
      </c>
      <c r="E141" s="4">
        <v>3</v>
      </c>
      <c r="F141" s="4">
        <v>152.5</v>
      </c>
      <c r="G141" s="4">
        <v>151.5</v>
      </c>
      <c r="H141" s="4" t="s">
        <v>16</v>
      </c>
      <c r="I141" s="4" t="s">
        <v>16</v>
      </c>
      <c r="J141" s="6">
        <f t="shared" ref="J141" si="261">(IF(D141="SHORT", F141-G141, G141-F141)*C141)*E141</f>
        <v>15000</v>
      </c>
      <c r="K141" s="6">
        <f t="shared" ref="K141" si="262">(IF(D141="SHORT",IF(H141="-","0",G141-H141),IF(D141="LONG",IF(H141="-","0",H141-G141)))*C141)*E141</f>
        <v>0</v>
      </c>
      <c r="L141" s="6">
        <f t="shared" ref="L141" si="263">(IF(D141="SHORT",IF(I141="-","0",H141-I141),IF(D141="LONG",IF(I141="-","0",I141-H141)))*C141)*E141</f>
        <v>0</v>
      </c>
      <c r="M141" s="6">
        <v>1</v>
      </c>
      <c r="N141" s="6">
        <f t="shared" ref="N141" si="264">(M141*C141*E141)</f>
        <v>15000</v>
      </c>
    </row>
    <row r="142" spans="1:14" ht="16.5" customHeight="1">
      <c r="A142" s="13">
        <v>43382</v>
      </c>
      <c r="B142" s="9" t="s">
        <v>22</v>
      </c>
      <c r="C142" s="4">
        <v>5000</v>
      </c>
      <c r="D142" s="4" t="s">
        <v>18</v>
      </c>
      <c r="E142" s="4">
        <v>3</v>
      </c>
      <c r="F142" s="4">
        <v>153.19999999999999</v>
      </c>
      <c r="G142" s="4">
        <v>152.19999999999999</v>
      </c>
      <c r="H142" s="4" t="s">
        <v>16</v>
      </c>
      <c r="I142" s="4" t="s">
        <v>16</v>
      </c>
      <c r="J142" s="6">
        <f t="shared" ref="J142:J144" si="265">(IF(D142="SHORT", F142-G142, G142-F142)*C142)*E142</f>
        <v>15000</v>
      </c>
      <c r="K142" s="6">
        <f t="shared" ref="K142:K144" si="266">(IF(D142="SHORT",IF(H142="-","0",G142-H142),IF(D142="LONG",IF(H142="-","0",H142-G142)))*C142)*E142</f>
        <v>0</v>
      </c>
      <c r="L142" s="6">
        <f t="shared" ref="L142:L144" si="267">(IF(D142="SHORT",IF(I142="-","0",H142-I142),IF(D142="LONG",IF(I142="-","0",I142-H142)))*C142)*E142</f>
        <v>0</v>
      </c>
      <c r="M142" s="6">
        <v>1</v>
      </c>
      <c r="N142" s="6">
        <f t="shared" ref="N142:N144" si="268">(M142*C142*E142)</f>
        <v>15000</v>
      </c>
    </row>
    <row r="143" spans="1:14" ht="16.5" customHeight="1">
      <c r="A143" s="13">
        <v>43382</v>
      </c>
      <c r="B143" s="4" t="s">
        <v>14</v>
      </c>
      <c r="C143" s="4">
        <v>5000</v>
      </c>
      <c r="D143" s="4" t="s">
        <v>18</v>
      </c>
      <c r="E143" s="4">
        <v>3</v>
      </c>
      <c r="F143" s="4">
        <v>145.80000000000001</v>
      </c>
      <c r="G143" s="4">
        <v>145</v>
      </c>
      <c r="H143" s="4">
        <v>144</v>
      </c>
      <c r="I143" s="4" t="s">
        <v>16</v>
      </c>
      <c r="J143" s="6">
        <f t="shared" si="265"/>
        <v>12000.000000000171</v>
      </c>
      <c r="K143" s="6">
        <f t="shared" si="266"/>
        <v>15000</v>
      </c>
      <c r="L143" s="6">
        <f t="shared" si="267"/>
        <v>0</v>
      </c>
      <c r="M143" s="6">
        <v>1.8</v>
      </c>
      <c r="N143" s="6">
        <f t="shared" si="268"/>
        <v>27000</v>
      </c>
    </row>
    <row r="144" spans="1:14" ht="16.5" customHeight="1">
      <c r="A144" s="13">
        <v>43381</v>
      </c>
      <c r="B144" s="4" t="s">
        <v>14</v>
      </c>
      <c r="C144" s="4">
        <v>5000</v>
      </c>
      <c r="D144" s="4" t="s">
        <v>18</v>
      </c>
      <c r="E144" s="4">
        <v>3</v>
      </c>
      <c r="F144" s="4">
        <v>147</v>
      </c>
      <c r="G144" s="4">
        <v>148</v>
      </c>
      <c r="H144" s="4" t="s">
        <v>16</v>
      </c>
      <c r="I144" s="4" t="s">
        <v>16</v>
      </c>
      <c r="J144" s="6">
        <f t="shared" si="265"/>
        <v>-15000</v>
      </c>
      <c r="K144" s="6">
        <f t="shared" si="266"/>
        <v>0</v>
      </c>
      <c r="L144" s="6">
        <f t="shared" si="267"/>
        <v>0</v>
      </c>
      <c r="M144" s="6">
        <v>-1</v>
      </c>
      <c r="N144" s="6">
        <f t="shared" si="268"/>
        <v>-15000</v>
      </c>
    </row>
    <row r="145" spans="1:14" ht="16.5" customHeight="1">
      <c r="A145" s="13">
        <v>43377</v>
      </c>
      <c r="B145" s="9" t="s">
        <v>22</v>
      </c>
      <c r="C145" s="4">
        <v>5000</v>
      </c>
      <c r="D145" s="4" t="s">
        <v>15</v>
      </c>
      <c r="E145" s="4">
        <v>3</v>
      </c>
      <c r="F145" s="4">
        <v>166.6</v>
      </c>
      <c r="G145" s="4">
        <v>167.6</v>
      </c>
      <c r="H145" s="4" t="s">
        <v>16</v>
      </c>
      <c r="I145" s="4" t="s">
        <v>16</v>
      </c>
      <c r="J145" s="6">
        <f t="shared" ref="J145:J146" si="269">(IF(D145="SHORT", F145-G145, G145-F145)*C145)*E145</f>
        <v>15000</v>
      </c>
      <c r="K145" s="6">
        <f t="shared" ref="K145:K146" si="270">(IF(D145="SHORT",IF(H145="-","0",G145-H145),IF(D145="LONG",IF(H145="-","0",H145-G145)))*C145)*E145</f>
        <v>0</v>
      </c>
      <c r="L145" s="6">
        <f t="shared" ref="L145:L146" si="271">(IF(D145="SHORT",IF(I145="-","0",H145-I145),IF(D145="LONG",IF(I145="-","0",I145-H145)))*C145)*E145</f>
        <v>0</v>
      </c>
      <c r="M145" s="6">
        <v>1</v>
      </c>
      <c r="N145" s="6">
        <f t="shared" ref="N145:N146" si="272">(M145*C145*E145)</f>
        <v>15000</v>
      </c>
    </row>
    <row r="146" spans="1:14" ht="16.5" customHeight="1">
      <c r="A146" s="13">
        <v>43377</v>
      </c>
      <c r="B146" s="4" t="s">
        <v>23</v>
      </c>
      <c r="C146" s="4">
        <v>5000</v>
      </c>
      <c r="D146" s="4" t="s">
        <v>15</v>
      </c>
      <c r="E146" s="4">
        <v>3</v>
      </c>
      <c r="F146" s="4">
        <v>198.6</v>
      </c>
      <c r="G146" s="4">
        <v>199.55</v>
      </c>
      <c r="H146" s="4" t="s">
        <v>16</v>
      </c>
      <c r="I146" s="4" t="s">
        <v>16</v>
      </c>
      <c r="J146" s="6">
        <f t="shared" si="269"/>
        <v>14250.000000000256</v>
      </c>
      <c r="K146" s="6">
        <f t="shared" si="270"/>
        <v>0</v>
      </c>
      <c r="L146" s="6">
        <f t="shared" si="271"/>
        <v>0</v>
      </c>
      <c r="M146" s="6">
        <v>0.95</v>
      </c>
      <c r="N146" s="6">
        <f t="shared" si="272"/>
        <v>14250</v>
      </c>
    </row>
    <row r="147" spans="1:14" ht="16.5" customHeight="1">
      <c r="A147" s="13">
        <v>43376</v>
      </c>
      <c r="B147" s="4" t="s">
        <v>23</v>
      </c>
      <c r="C147" s="4">
        <v>5000</v>
      </c>
      <c r="D147" s="4" t="s">
        <v>18</v>
      </c>
      <c r="E147" s="4">
        <v>3</v>
      </c>
      <c r="F147" s="4">
        <v>196</v>
      </c>
      <c r="G147" s="4">
        <v>195</v>
      </c>
      <c r="H147" s="4">
        <v>194.6</v>
      </c>
      <c r="I147" s="4" t="s">
        <v>16</v>
      </c>
      <c r="J147" s="6">
        <f t="shared" ref="J147" si="273">(IF(D147="SHORT", F147-G147, G147-F147)*C147)*E147</f>
        <v>15000</v>
      </c>
      <c r="K147" s="6">
        <f t="shared" ref="K147" si="274">(IF(D147="SHORT",IF(H147="-","0",G147-H147),IF(D147="LONG",IF(H147="-","0",H147-G147)))*C147)*E147</f>
        <v>6000.0000000000855</v>
      </c>
      <c r="L147" s="6">
        <f t="shared" ref="L147" si="275">(IF(D147="SHORT",IF(I147="-","0",H147-I147),IF(D147="LONG",IF(I147="-","0",I147-H147)))*C147)*E147</f>
        <v>0</v>
      </c>
      <c r="M147" s="6">
        <v>1.4</v>
      </c>
      <c r="N147" s="6">
        <f t="shared" ref="N147" si="276">(M147*C147*E147)</f>
        <v>21000</v>
      </c>
    </row>
    <row r="148" spans="1:14" ht="16.5" customHeight="1">
      <c r="A148" s="13">
        <v>43371</v>
      </c>
      <c r="B148" s="4" t="s">
        <v>21</v>
      </c>
      <c r="C148" s="4">
        <v>1000</v>
      </c>
      <c r="D148" s="4" t="s">
        <v>18</v>
      </c>
      <c r="E148" s="4">
        <v>3</v>
      </c>
      <c r="F148" s="4">
        <v>450</v>
      </c>
      <c r="G148" s="4">
        <v>447</v>
      </c>
      <c r="H148" s="4" t="s">
        <v>16</v>
      </c>
      <c r="I148" s="4" t="s">
        <v>16</v>
      </c>
      <c r="J148" s="6">
        <f t="shared" ref="J148:J149" si="277">(IF(D148="SHORT", F148-G148, G148-F148)*C148)*E148</f>
        <v>9000</v>
      </c>
      <c r="K148" s="6">
        <f t="shared" ref="K148:K149" si="278">(IF(D148="SHORT",IF(H148="-","0",G148-H148),IF(D148="LONG",IF(H148="-","0",H148-G148)))*C148)*E148</f>
        <v>0</v>
      </c>
      <c r="L148" s="6">
        <f t="shared" ref="L148:L149" si="279">(IF(D148="SHORT",IF(I148="-","0",H148-I148),IF(D148="LONG",IF(I148="-","0",I148-H148)))*C148)*E148</f>
        <v>0</v>
      </c>
      <c r="M148" s="6">
        <v>3</v>
      </c>
      <c r="N148" s="6">
        <f t="shared" ref="N148:N149" si="280">(M148*C148*E148)</f>
        <v>9000</v>
      </c>
    </row>
    <row r="149" spans="1:14" ht="16.5" customHeight="1">
      <c r="A149" s="13">
        <v>43370</v>
      </c>
      <c r="B149" s="4" t="s">
        <v>23</v>
      </c>
      <c r="C149" s="4">
        <v>5000</v>
      </c>
      <c r="D149" s="4" t="s">
        <v>18</v>
      </c>
      <c r="E149" s="4">
        <v>3</v>
      </c>
      <c r="F149" s="4">
        <v>185</v>
      </c>
      <c r="G149" s="4">
        <v>184</v>
      </c>
      <c r="H149" s="4">
        <v>183</v>
      </c>
      <c r="I149" s="4" t="s">
        <v>16</v>
      </c>
      <c r="J149" s="6">
        <f t="shared" si="277"/>
        <v>15000</v>
      </c>
      <c r="K149" s="6">
        <f t="shared" si="278"/>
        <v>15000</v>
      </c>
      <c r="L149" s="6">
        <f t="shared" si="279"/>
        <v>0</v>
      </c>
      <c r="M149" s="6">
        <v>2</v>
      </c>
      <c r="N149" s="6">
        <f t="shared" si="280"/>
        <v>30000</v>
      </c>
    </row>
    <row r="150" spans="1:14" ht="16.5" customHeight="1">
      <c r="A150" s="13">
        <v>43369</v>
      </c>
      <c r="B150" s="4" t="s">
        <v>23</v>
      </c>
      <c r="C150" s="4">
        <v>5000</v>
      </c>
      <c r="D150" s="4" t="s">
        <v>15</v>
      </c>
      <c r="E150" s="4">
        <v>3</v>
      </c>
      <c r="F150" s="4">
        <v>184</v>
      </c>
      <c r="G150" s="4">
        <v>185</v>
      </c>
      <c r="H150" s="4" t="s">
        <v>16</v>
      </c>
      <c r="I150" s="4" t="s">
        <v>16</v>
      </c>
      <c r="J150" s="6">
        <f t="shared" ref="J150" si="281">(IF(D150="SHORT", F150-G150, G150-F150)*C150)*E150</f>
        <v>15000</v>
      </c>
      <c r="K150" s="6">
        <f t="shared" ref="K150:K151" si="282">(IF(D150="SHORT",IF(H150="-","0",G150-H150),IF(D150="LONG",IF(H150="-","0",H150-G150)))*C150)*E150</f>
        <v>0</v>
      </c>
      <c r="L150" s="6">
        <f t="shared" ref="L150:L151" si="283">(IF(D150="SHORT",IF(I150="-","0",H150-I150),IF(D150="LONG",IF(I150="-","0",I150-H150)))*C150)*E150</f>
        <v>0</v>
      </c>
      <c r="M150" s="6">
        <v>1</v>
      </c>
      <c r="N150" s="6">
        <f t="shared" ref="N150:N151" si="284">(M150*C150*E150)</f>
        <v>15000</v>
      </c>
    </row>
    <row r="151" spans="1:14" ht="16.5" customHeight="1">
      <c r="A151" s="13">
        <v>43369</v>
      </c>
      <c r="B151" s="9" t="s">
        <v>22</v>
      </c>
      <c r="C151" s="4">
        <v>5000</v>
      </c>
      <c r="D151" s="4" t="s">
        <v>15</v>
      </c>
      <c r="E151" s="4">
        <v>3</v>
      </c>
      <c r="F151" s="4">
        <v>149</v>
      </c>
      <c r="G151" s="4">
        <v>150</v>
      </c>
      <c r="H151" s="4" t="s">
        <v>16</v>
      </c>
      <c r="I151" s="4" t="s">
        <v>16</v>
      </c>
      <c r="J151" s="6">
        <v>15000</v>
      </c>
      <c r="K151" s="6">
        <f t="shared" si="282"/>
        <v>0</v>
      </c>
      <c r="L151" s="6">
        <f t="shared" si="283"/>
        <v>0</v>
      </c>
      <c r="M151" s="6">
        <v>1</v>
      </c>
      <c r="N151" s="6">
        <f t="shared" si="284"/>
        <v>15000</v>
      </c>
    </row>
    <row r="152" spans="1:14" ht="16.5" customHeight="1">
      <c r="A152" s="13">
        <v>43368</v>
      </c>
      <c r="B152" s="4" t="s">
        <v>23</v>
      </c>
      <c r="C152" s="4">
        <v>5000</v>
      </c>
      <c r="D152" s="4" t="s">
        <v>15</v>
      </c>
      <c r="E152" s="4">
        <v>3</v>
      </c>
      <c r="F152" s="4">
        <v>184</v>
      </c>
      <c r="G152" s="4">
        <v>185</v>
      </c>
      <c r="H152" s="4">
        <v>186</v>
      </c>
      <c r="I152" s="4" t="s">
        <v>16</v>
      </c>
      <c r="J152" s="6">
        <f t="shared" ref="J152" si="285">(IF(D152="SHORT", F152-G152, G152-F152)*C152)*E152</f>
        <v>15000</v>
      </c>
      <c r="K152" s="6">
        <f t="shared" ref="K152" si="286">(IF(D152="SHORT",IF(H152="-","0",G152-H152),IF(D152="LONG",IF(H152="-","0",H152-G152)))*C152)*E152</f>
        <v>15000</v>
      </c>
      <c r="L152" s="6">
        <f t="shared" ref="L152" si="287">(IF(D152="SHORT",IF(I152="-","0",H152-I152),IF(D152="LONG",IF(I152="-","0",I152-H152)))*C152)*E152</f>
        <v>0</v>
      </c>
      <c r="M152" s="6">
        <v>2</v>
      </c>
      <c r="N152" s="6">
        <f t="shared" ref="N152" si="288">(M152*C152*E152)</f>
        <v>30000</v>
      </c>
    </row>
    <row r="153" spans="1:14" ht="16.5" customHeight="1">
      <c r="A153" s="13">
        <v>43364</v>
      </c>
      <c r="B153" s="4" t="s">
        <v>14</v>
      </c>
      <c r="C153" s="4">
        <v>5000</v>
      </c>
      <c r="D153" s="4" t="s">
        <v>15</v>
      </c>
      <c r="E153" s="4">
        <v>3</v>
      </c>
      <c r="F153" s="4">
        <v>145</v>
      </c>
      <c r="G153" s="4">
        <v>146</v>
      </c>
      <c r="H153" s="4">
        <v>147</v>
      </c>
      <c r="I153" s="4" t="s">
        <v>16</v>
      </c>
      <c r="J153" s="6">
        <f t="shared" ref="J153" si="289">(IF(D153="SHORT", F153-G153, G153-F153)*C153)*E153</f>
        <v>15000</v>
      </c>
      <c r="K153" s="6">
        <f t="shared" ref="K153" si="290">(IF(D153="SHORT",IF(H153="-","0",G153-H153),IF(D153="LONG",IF(H153="-","0",H153-G153)))*C153)*E153</f>
        <v>15000</v>
      </c>
      <c r="L153" s="6">
        <f t="shared" ref="L153" si="291">(IF(D153="SHORT",IF(I153="-","0",H153-I153),IF(D153="LONG",IF(I153="-","0",I153-H153)))*C153)*E153</f>
        <v>0</v>
      </c>
      <c r="M153" s="6">
        <v>2</v>
      </c>
      <c r="N153" s="6">
        <f t="shared" ref="N153" si="292">(M153*C153*E153)</f>
        <v>30000</v>
      </c>
    </row>
    <row r="154" spans="1:14" ht="16.5" customHeight="1">
      <c r="A154" s="13">
        <v>43362</v>
      </c>
      <c r="B154" s="9" t="s">
        <v>22</v>
      </c>
      <c r="C154" s="4">
        <v>5000</v>
      </c>
      <c r="D154" s="4" t="s">
        <v>18</v>
      </c>
      <c r="E154" s="4">
        <v>3</v>
      </c>
      <c r="F154" s="4">
        <v>146.19999999999999</v>
      </c>
      <c r="G154" s="4">
        <v>145.19999999999999</v>
      </c>
      <c r="H154" s="4">
        <v>144.19999999999999</v>
      </c>
      <c r="I154" s="4" t="s">
        <v>16</v>
      </c>
      <c r="J154" s="6">
        <f t="shared" ref="J154" si="293">(IF(D154="SHORT", F154-G154, G154-F154)*C154)*E154</f>
        <v>15000</v>
      </c>
      <c r="K154" s="6">
        <f t="shared" ref="K154" si="294">(IF(D154="SHORT",IF(H154="-","0",G154-H154),IF(D154="LONG",IF(H154="-","0",H154-G154)))*C154)*E154</f>
        <v>15000</v>
      </c>
      <c r="L154" s="6">
        <f t="shared" ref="L154" si="295">(IF(D154="SHORT",IF(I154="-","0",H154-I154),IF(D154="LONG",IF(I154="-","0",I154-H154)))*C154)*E154</f>
        <v>0</v>
      </c>
      <c r="M154" s="6">
        <v>2</v>
      </c>
      <c r="N154" s="6">
        <f t="shared" ref="N154" si="296">(M154*C154*E154)</f>
        <v>30000</v>
      </c>
    </row>
    <row r="155" spans="1:14" ht="16.5" customHeight="1">
      <c r="A155" s="13">
        <v>43361</v>
      </c>
      <c r="B155" s="4" t="s">
        <v>23</v>
      </c>
      <c r="C155" s="4">
        <v>5000</v>
      </c>
      <c r="D155" s="4" t="s">
        <v>18</v>
      </c>
      <c r="E155" s="4">
        <v>3</v>
      </c>
      <c r="F155" s="4">
        <v>171.6</v>
      </c>
      <c r="G155" s="4">
        <v>170.6</v>
      </c>
      <c r="H155" s="4" t="s">
        <v>16</v>
      </c>
      <c r="I155" s="4" t="s">
        <v>16</v>
      </c>
      <c r="J155" s="6">
        <f t="shared" ref="J155" si="297">(IF(D155="SHORT", F155-G155, G155-F155)*C155)*E155</f>
        <v>15000</v>
      </c>
      <c r="K155" s="6">
        <f t="shared" ref="K155" si="298">(IF(D155="SHORT",IF(H155="-","0",G155-H155),IF(D155="LONG",IF(H155="-","0",H155-G155)))*C155)*E155</f>
        <v>0</v>
      </c>
      <c r="L155" s="6">
        <f t="shared" ref="L155" si="299">(IF(D155="SHORT",IF(I155="-","0",H155-I155),IF(D155="LONG",IF(I155="-","0",I155-H155)))*C155)*E155</f>
        <v>0</v>
      </c>
      <c r="M155" s="6">
        <v>1</v>
      </c>
      <c r="N155" s="6">
        <f t="shared" ref="N155" si="300">(M155*C155*E155)</f>
        <v>15000</v>
      </c>
    </row>
    <row r="156" spans="1:14" ht="16.5" customHeight="1">
      <c r="A156" s="13">
        <v>43360</v>
      </c>
      <c r="B156" s="4" t="s">
        <v>14</v>
      </c>
      <c r="C156" s="4">
        <v>5000</v>
      </c>
      <c r="D156" s="4" t="s">
        <v>15</v>
      </c>
      <c r="E156" s="4">
        <v>3</v>
      </c>
      <c r="F156" s="4">
        <v>147</v>
      </c>
      <c r="G156" s="4">
        <v>148</v>
      </c>
      <c r="H156" s="4">
        <v>149</v>
      </c>
      <c r="I156" s="4" t="s">
        <v>16</v>
      </c>
      <c r="J156" s="6">
        <f t="shared" ref="J156" si="301">(IF(D156="SHORT", F156-G156, G156-F156)*C156)*E156</f>
        <v>15000</v>
      </c>
      <c r="K156" s="6">
        <f t="shared" ref="K156" si="302">(IF(D156="SHORT",IF(H156="-","0",G156-H156),IF(D156="LONG",IF(H156="-","0",H156-G156)))*C156)*E156</f>
        <v>15000</v>
      </c>
      <c r="L156" s="6">
        <f t="shared" ref="L156" si="303">(IF(D156="SHORT",IF(I156="-","0",H156-I156),IF(D156="LONG",IF(I156="-","0",I156-H156)))*C156)*E156</f>
        <v>0</v>
      </c>
      <c r="M156" s="6">
        <v>2</v>
      </c>
      <c r="N156" s="6">
        <f t="shared" ref="N156" si="304">(M156*C156*E156)</f>
        <v>30000</v>
      </c>
    </row>
    <row r="157" spans="1:14" ht="16.5" customHeight="1">
      <c r="A157" s="13">
        <v>43357</v>
      </c>
      <c r="B157" s="4" t="s">
        <v>23</v>
      </c>
      <c r="C157" s="4">
        <v>5000</v>
      </c>
      <c r="D157" s="4" t="s">
        <v>15</v>
      </c>
      <c r="E157" s="4">
        <v>3</v>
      </c>
      <c r="F157" s="4">
        <v>169</v>
      </c>
      <c r="G157" s="4">
        <v>169</v>
      </c>
      <c r="H157" s="4" t="s">
        <v>16</v>
      </c>
      <c r="I157" s="4" t="s">
        <v>16</v>
      </c>
      <c r="J157" s="17">
        <f t="shared" ref="J157" si="305">(IF(D157="SHORT", F157-G157, G157-F157)*C157)*E157</f>
        <v>0</v>
      </c>
      <c r="K157" s="6">
        <f t="shared" ref="K157" si="306">(IF(D157="SHORT",IF(H157="-","0",G157-H157),IF(D157="LONG",IF(H157="-","0",H157-G157)))*C157)*E157</f>
        <v>0</v>
      </c>
      <c r="L157" s="6">
        <f t="shared" ref="L157" si="307">(IF(D157="SHORT",IF(I157="-","0",H157-I157),IF(D157="LONG",IF(I157="-","0",I157-H157)))*C157)*E157</f>
        <v>0</v>
      </c>
      <c r="M157" s="6">
        <v>0</v>
      </c>
      <c r="N157" s="6">
        <f t="shared" ref="N157" si="308">(M157*C157*E157)</f>
        <v>0</v>
      </c>
    </row>
    <row r="158" spans="1:14" ht="16.5" customHeight="1">
      <c r="A158" s="13">
        <v>43355</v>
      </c>
      <c r="B158" s="4" t="s">
        <v>23</v>
      </c>
      <c r="C158" s="4">
        <v>5000</v>
      </c>
      <c r="D158" s="4" t="s">
        <v>15</v>
      </c>
      <c r="E158" s="4">
        <v>3</v>
      </c>
      <c r="F158" s="4">
        <v>171.8</v>
      </c>
      <c r="G158" s="4">
        <v>171</v>
      </c>
      <c r="H158" s="4" t="s">
        <v>16</v>
      </c>
      <c r="I158" s="4" t="s">
        <v>16</v>
      </c>
      <c r="J158" s="6">
        <f t="shared" ref="J158" si="309">(IF(D158="SHORT", F158-G158, G158-F158)*C158)*E158</f>
        <v>-12000.000000000171</v>
      </c>
      <c r="K158" s="6">
        <f t="shared" ref="K158" si="310">(IF(D158="SHORT",IF(H158="-","0",G158-H158),IF(D158="LONG",IF(H158="-","0",H158-G158)))*C158)*E158</f>
        <v>0</v>
      </c>
      <c r="L158" s="6">
        <f t="shared" ref="L158" si="311">(IF(D158="SHORT",IF(I158="-","0",H158-I158),IF(D158="LONG",IF(I158="-","0",I158-H158)))*C158)*E158</f>
        <v>0</v>
      </c>
      <c r="M158" s="6">
        <v>-0.8</v>
      </c>
      <c r="N158" s="6">
        <f t="shared" ref="N158" si="312">(M158*C158*E158)</f>
        <v>-12000</v>
      </c>
    </row>
    <row r="159" spans="1:14" ht="16.5" customHeight="1">
      <c r="A159" s="13">
        <v>43354</v>
      </c>
      <c r="B159" s="9" t="s">
        <v>22</v>
      </c>
      <c r="C159" s="4">
        <v>5000</v>
      </c>
      <c r="D159" s="4" t="s">
        <v>15</v>
      </c>
      <c r="E159" s="4">
        <v>3</v>
      </c>
      <c r="F159" s="4">
        <v>148.80000000000001</v>
      </c>
      <c r="G159" s="4">
        <v>148</v>
      </c>
      <c r="H159" s="4" t="s">
        <v>16</v>
      </c>
      <c r="I159" s="4" t="s">
        <v>16</v>
      </c>
      <c r="J159" s="6">
        <f t="shared" ref="J159" si="313">(IF(D159="SHORT", F159-G159, G159-F159)*C159)*E159</f>
        <v>-12000.000000000171</v>
      </c>
      <c r="K159" s="6">
        <f t="shared" ref="K159" si="314">(IF(D159="SHORT",IF(H159="-","0",G159-H159),IF(D159="LONG",IF(H159="-","0",H159-G159)))*C159)*E159</f>
        <v>0</v>
      </c>
      <c r="L159" s="6">
        <f t="shared" ref="L159" si="315">(IF(D159="SHORT",IF(I159="-","0",H159-I159),IF(D159="LONG",IF(I159="-","0",I159-H159)))*C159)*E159</f>
        <v>0</v>
      </c>
      <c r="M159" s="6">
        <v>-0.8</v>
      </c>
      <c r="N159" s="6">
        <f t="shared" ref="N159" si="316">(M159*C159*E159)</f>
        <v>-12000</v>
      </c>
    </row>
    <row r="160" spans="1:14" ht="16.5" customHeight="1">
      <c r="A160" s="13">
        <v>43353</v>
      </c>
      <c r="B160" s="4" t="s">
        <v>23</v>
      </c>
      <c r="C160" s="4">
        <v>5000</v>
      </c>
      <c r="D160" s="4" t="s">
        <v>15</v>
      </c>
      <c r="E160" s="4">
        <v>3</v>
      </c>
      <c r="F160" s="4">
        <v>174.5</v>
      </c>
      <c r="G160" s="4">
        <v>175.5</v>
      </c>
      <c r="H160" s="4" t="s">
        <v>16</v>
      </c>
      <c r="I160" s="4" t="s">
        <v>16</v>
      </c>
      <c r="J160" s="6">
        <f t="shared" ref="J160" si="317">(IF(D160="SHORT", F160-G160, G160-F160)*C160)*E160</f>
        <v>15000</v>
      </c>
      <c r="K160" s="6">
        <f t="shared" ref="K160" si="318">(IF(D160="SHORT",IF(H160="-","0",G160-H160),IF(D160="LONG",IF(H160="-","0",H160-G160)))*C160)*E160</f>
        <v>0</v>
      </c>
      <c r="L160" s="6">
        <f t="shared" ref="L160" si="319">(IF(D160="SHORT",IF(I160="-","0",H160-I160),IF(D160="LONG",IF(I160="-","0",I160-H160)))*C160)*E160</f>
        <v>0</v>
      </c>
      <c r="M160" s="6">
        <v>1</v>
      </c>
      <c r="N160" s="6">
        <f t="shared" ref="N160" si="320">(M160*C160*E160)</f>
        <v>15000</v>
      </c>
    </row>
    <row r="161" spans="1:14" ht="16.5" customHeight="1">
      <c r="A161" s="13">
        <v>43350</v>
      </c>
      <c r="B161" s="4" t="s">
        <v>23</v>
      </c>
      <c r="C161" s="4">
        <v>5000</v>
      </c>
      <c r="D161" s="4" t="s">
        <v>18</v>
      </c>
      <c r="E161" s="4">
        <v>3</v>
      </c>
      <c r="F161" s="4">
        <v>174.2</v>
      </c>
      <c r="G161" s="4">
        <v>174.2</v>
      </c>
      <c r="H161" s="4" t="s">
        <v>16</v>
      </c>
      <c r="I161" s="4" t="s">
        <v>16</v>
      </c>
      <c r="J161" s="17">
        <f t="shared" ref="J161" si="321">(IF(D161="SHORT", F161-G161, G161-F161)*C161)*E161</f>
        <v>0</v>
      </c>
      <c r="K161" s="6">
        <f t="shared" ref="K161" si="322">(IF(D161="SHORT",IF(H161="-","0",G161-H161),IF(D161="LONG",IF(H161="-","0",H161-G161)))*C161)*E161</f>
        <v>0</v>
      </c>
      <c r="L161" s="6">
        <f t="shared" ref="L161" si="323">(IF(D161="SHORT",IF(I161="-","0",H161-I161),IF(D161="LONG",IF(I161="-","0",I161-H161)))*C161)*E161</f>
        <v>0</v>
      </c>
      <c r="M161" s="6">
        <v>0</v>
      </c>
      <c r="N161" s="6">
        <f t="shared" ref="N161" si="324">(M161*C161*E161)</f>
        <v>0</v>
      </c>
    </row>
    <row r="162" spans="1:14" ht="16.5" customHeight="1">
      <c r="A162" s="13">
        <v>43349</v>
      </c>
      <c r="B162" s="4" t="s">
        <v>23</v>
      </c>
      <c r="C162" s="4">
        <v>5000</v>
      </c>
      <c r="D162" s="4" t="s">
        <v>15</v>
      </c>
      <c r="E162" s="4">
        <v>3</v>
      </c>
      <c r="F162" s="4">
        <v>177</v>
      </c>
      <c r="G162" s="4">
        <v>178</v>
      </c>
      <c r="H162" s="4">
        <v>178.8</v>
      </c>
      <c r="I162" s="4" t="s">
        <v>16</v>
      </c>
      <c r="J162" s="6">
        <f t="shared" ref="J162" si="325">(IF(D162="SHORT", F162-G162, G162-F162)*C162)*E162</f>
        <v>15000</v>
      </c>
      <c r="K162" s="6">
        <f t="shared" ref="K162" si="326">(IF(D162="SHORT",IF(H162="-","0",G162-H162),IF(D162="LONG",IF(H162="-","0",H162-G162)))*C162)*E162</f>
        <v>12000.000000000171</v>
      </c>
      <c r="L162" s="6">
        <f t="shared" ref="L162" si="327">(IF(D162="SHORT",IF(I162="-","0",H162-I162),IF(D162="LONG",IF(I162="-","0",I162-H162)))*C162)*E162</f>
        <v>0</v>
      </c>
      <c r="M162" s="6">
        <v>1.8</v>
      </c>
      <c r="N162" s="6">
        <f t="shared" ref="N162" si="328">(M162*C162*E162)</f>
        <v>27000</v>
      </c>
    </row>
    <row r="163" spans="1:14" ht="16.5" customHeight="1">
      <c r="A163" s="13">
        <v>43348</v>
      </c>
      <c r="B163" s="4" t="s">
        <v>14</v>
      </c>
      <c r="C163" s="4">
        <v>5000</v>
      </c>
      <c r="D163" s="4" t="s">
        <v>15</v>
      </c>
      <c r="E163" s="4">
        <v>3</v>
      </c>
      <c r="F163" s="4">
        <v>149.30000000000001</v>
      </c>
      <c r="G163" s="4">
        <v>150.30000000000001</v>
      </c>
      <c r="H163" s="4" t="s">
        <v>16</v>
      </c>
      <c r="I163" s="4" t="s">
        <v>16</v>
      </c>
      <c r="J163" s="6">
        <f t="shared" ref="J163" si="329">(IF(D163="SHORT", F163-G163, G163-F163)*C163)*E163</f>
        <v>15000</v>
      </c>
      <c r="K163" s="6">
        <f t="shared" ref="K163" si="330">(IF(D163="SHORT",IF(H163="-","0",G163-H163),IF(D163="LONG",IF(H163="-","0",H163-G163)))*C163)*E163</f>
        <v>0</v>
      </c>
      <c r="L163" s="6">
        <f t="shared" ref="L163" si="331">(IF(D163="SHORT",IF(I163="-","0",H163-I163),IF(D163="LONG",IF(I163="-","0",I163-H163)))*C163)*E163</f>
        <v>0</v>
      </c>
      <c r="M163" s="6">
        <v>1</v>
      </c>
      <c r="N163" s="6">
        <f t="shared" ref="N163" si="332">(M163*C163*E163)</f>
        <v>15000</v>
      </c>
    </row>
    <row r="164" spans="1:14" ht="16.5" customHeight="1">
      <c r="A164" s="13">
        <v>43348</v>
      </c>
      <c r="B164" s="4" t="s">
        <v>23</v>
      </c>
      <c r="C164" s="4">
        <v>5000</v>
      </c>
      <c r="D164" s="4" t="s">
        <v>18</v>
      </c>
      <c r="E164" s="4">
        <v>3</v>
      </c>
      <c r="F164" s="4">
        <v>173.5</v>
      </c>
      <c r="G164" s="4">
        <v>174.5</v>
      </c>
      <c r="H164" s="4" t="s">
        <v>16</v>
      </c>
      <c r="I164" s="4" t="s">
        <v>16</v>
      </c>
      <c r="J164" s="6">
        <f t="shared" ref="J164" si="333">(IF(D164="SHORT", F164-G164, G164-F164)*C164)*E164</f>
        <v>-15000</v>
      </c>
      <c r="K164" s="6">
        <f t="shared" ref="K164" si="334">(IF(D164="SHORT",IF(H164="-","0",G164-H164),IF(D164="LONG",IF(H164="-","0",H164-G164)))*C164)*E164</f>
        <v>0</v>
      </c>
      <c r="L164" s="6">
        <f t="shared" ref="L164" si="335">(IF(D164="SHORT",IF(I164="-","0",H164-I164),IF(D164="LONG",IF(I164="-","0",I164-H164)))*C164)*E164</f>
        <v>0</v>
      </c>
      <c r="M164" s="6">
        <v>-1</v>
      </c>
      <c r="N164" s="6">
        <f t="shared" ref="N164" si="336">(M164*C164*E164)</f>
        <v>-15000</v>
      </c>
    </row>
    <row r="165" spans="1:14" ht="16.5" customHeight="1">
      <c r="A165" s="13">
        <v>43347</v>
      </c>
      <c r="B165" s="4" t="s">
        <v>23</v>
      </c>
      <c r="C165" s="4">
        <v>5000</v>
      </c>
      <c r="D165" s="4" t="s">
        <v>18</v>
      </c>
      <c r="E165" s="4">
        <v>3</v>
      </c>
      <c r="F165" s="4">
        <v>174</v>
      </c>
      <c r="G165" s="4">
        <v>173</v>
      </c>
      <c r="H165" s="4" t="s">
        <v>16</v>
      </c>
      <c r="I165" s="4" t="s">
        <v>16</v>
      </c>
      <c r="J165" s="6">
        <f t="shared" ref="J165" si="337">(IF(D165="SHORT", F165-G165, G165-F165)*C165)*E165</f>
        <v>15000</v>
      </c>
      <c r="K165" s="6">
        <f t="shared" ref="K165" si="338">(IF(D165="SHORT",IF(H165="-","0",G165-H165),IF(D165="LONG",IF(H165="-","0",H165-G165)))*C165)*E165</f>
        <v>0</v>
      </c>
      <c r="L165" s="6">
        <f t="shared" ref="L165" si="339">(IF(D165="SHORT",IF(I165="-","0",H165-I165),IF(D165="LONG",IF(I165="-","0",I165-H165)))*C165)*E165</f>
        <v>0</v>
      </c>
      <c r="M165" s="6">
        <v>1</v>
      </c>
      <c r="N165" s="6">
        <f t="shared" ref="N165" si="340">(M165*C165*E165)</f>
        <v>15000</v>
      </c>
    </row>
    <row r="166" spans="1:14" ht="16.5" customHeight="1">
      <c r="A166" s="13">
        <v>43346</v>
      </c>
      <c r="B166" s="4" t="s">
        <v>23</v>
      </c>
      <c r="C166" s="4">
        <v>5000</v>
      </c>
      <c r="D166" s="4" t="s">
        <v>15</v>
      </c>
      <c r="E166" s="4">
        <v>3</v>
      </c>
      <c r="F166" s="4">
        <v>175.5</v>
      </c>
      <c r="G166" s="4">
        <v>176.5</v>
      </c>
      <c r="H166" s="4" t="s">
        <v>16</v>
      </c>
      <c r="I166" s="4" t="s">
        <v>16</v>
      </c>
      <c r="J166" s="6">
        <f t="shared" ref="J166" si="341">(IF(D166="SHORT", F166-G166, G166-F166)*C166)*E166</f>
        <v>15000</v>
      </c>
      <c r="K166" s="6">
        <f t="shared" ref="K166" si="342">(IF(D166="SHORT",IF(H166="-","0",G166-H166),IF(D166="LONG",IF(H166="-","0",H166-G166)))*C166)*E166</f>
        <v>0</v>
      </c>
      <c r="L166" s="6">
        <f t="shared" ref="L166" si="343">(IF(D166="SHORT",IF(I166="-","0",H166-I166),IF(D166="LONG",IF(I166="-","0",I166-H166)))*C166)*E166</f>
        <v>0</v>
      </c>
      <c r="M166" s="6">
        <v>1</v>
      </c>
      <c r="N166" s="6">
        <f t="shared" ref="N166" si="344">(M166*C166*E166)</f>
        <v>15000</v>
      </c>
    </row>
    <row r="167" spans="1:14" ht="16.5" customHeight="1">
      <c r="A167" s="13">
        <v>43343</v>
      </c>
      <c r="B167" s="4" t="s">
        <v>25</v>
      </c>
      <c r="C167" s="4">
        <v>5000</v>
      </c>
      <c r="D167" s="4" t="s">
        <v>18</v>
      </c>
      <c r="E167" s="4">
        <v>3</v>
      </c>
      <c r="F167" s="4">
        <v>179</v>
      </c>
      <c r="G167" s="4">
        <v>177</v>
      </c>
      <c r="H167" s="4" t="s">
        <v>16</v>
      </c>
      <c r="I167" s="4" t="s">
        <v>16</v>
      </c>
      <c r="J167" s="6">
        <f t="shared" ref="J167" si="345">(IF(D167="SHORT", F167-G167, G167-F167)*C167)*E167</f>
        <v>30000</v>
      </c>
      <c r="K167" s="6">
        <f t="shared" ref="K167" si="346">(IF(D167="SHORT",IF(H167="-","0",G167-H167),IF(D167="LONG",IF(H167="-","0",H167-G167)))*C167)*E167</f>
        <v>0</v>
      </c>
      <c r="L167" s="6">
        <f t="shared" ref="L167" si="347">(IF(D167="SHORT",IF(I167="-","0",H167-I167),IF(D167="LONG",IF(I167="-","0",I167-H167)))*C167)*E167</f>
        <v>0</v>
      </c>
      <c r="M167" s="6">
        <v>2</v>
      </c>
      <c r="N167" s="6">
        <f t="shared" ref="N167" si="348">(M167*C167*E167)</f>
        <v>30000</v>
      </c>
    </row>
    <row r="168" spans="1:14" ht="16.5" customHeight="1">
      <c r="A168" s="13">
        <v>43342</v>
      </c>
      <c r="B168" s="4" t="s">
        <v>23</v>
      </c>
      <c r="C168" s="4">
        <v>5000</v>
      </c>
      <c r="D168" s="4" t="s">
        <v>15</v>
      </c>
      <c r="E168" s="4">
        <v>3</v>
      </c>
      <c r="F168" s="4">
        <v>178</v>
      </c>
      <c r="G168" s="4">
        <v>177</v>
      </c>
      <c r="H168" s="4" t="s">
        <v>16</v>
      </c>
      <c r="I168" s="4" t="s">
        <v>16</v>
      </c>
      <c r="J168" s="6">
        <f t="shared" ref="J168:J169" si="349">(IF(D168="SHORT", F168-G168, G168-F168)*C168)*E168</f>
        <v>-15000</v>
      </c>
      <c r="K168" s="6">
        <f t="shared" ref="K168:K169" si="350">(IF(D168="SHORT",IF(H168="-","0",G168-H168),IF(D168="LONG",IF(H168="-","0",H168-G168)))*C168)*E168</f>
        <v>0</v>
      </c>
      <c r="L168" s="6">
        <f t="shared" ref="L168:L169" si="351">(IF(D168="SHORT",IF(I168="-","0",H168-I168),IF(D168="LONG",IF(I168="-","0",I168-H168)))*C168)*E168</f>
        <v>0</v>
      </c>
      <c r="M168" s="6">
        <v>-1</v>
      </c>
      <c r="N168" s="6">
        <f t="shared" ref="N168:N169" si="352">(M168*C168*E168)</f>
        <v>-15000</v>
      </c>
    </row>
    <row r="169" spans="1:14" ht="16.5" customHeight="1">
      <c r="A169" s="13">
        <v>43341</v>
      </c>
      <c r="B169" s="4" t="s">
        <v>14</v>
      </c>
      <c r="C169" s="4">
        <v>5000</v>
      </c>
      <c r="D169" s="4" t="s">
        <v>15</v>
      </c>
      <c r="E169" s="4">
        <v>3</v>
      </c>
      <c r="F169" s="4">
        <v>146</v>
      </c>
      <c r="G169" s="4">
        <v>146</v>
      </c>
      <c r="H169" s="4" t="s">
        <v>16</v>
      </c>
      <c r="I169" s="4" t="s">
        <v>16</v>
      </c>
      <c r="J169" s="17">
        <f t="shared" si="349"/>
        <v>0</v>
      </c>
      <c r="K169" s="6">
        <f t="shared" si="350"/>
        <v>0</v>
      </c>
      <c r="L169" s="6">
        <f t="shared" si="351"/>
        <v>0</v>
      </c>
      <c r="M169" s="6">
        <v>0</v>
      </c>
      <c r="N169" s="6">
        <f t="shared" si="352"/>
        <v>0</v>
      </c>
    </row>
    <row r="170" spans="1:14" ht="16.5" customHeight="1">
      <c r="A170" s="13">
        <v>43340</v>
      </c>
      <c r="B170" s="4" t="s">
        <v>23</v>
      </c>
      <c r="C170" s="4">
        <v>5000</v>
      </c>
      <c r="D170" s="4" t="s">
        <v>15</v>
      </c>
      <c r="E170" s="4">
        <v>3</v>
      </c>
      <c r="F170" s="4">
        <v>179.2</v>
      </c>
      <c r="G170" s="4">
        <v>180</v>
      </c>
      <c r="H170" s="4" t="s">
        <v>16</v>
      </c>
      <c r="I170" s="4" t="s">
        <v>16</v>
      </c>
      <c r="J170" s="6">
        <f t="shared" ref="J170:J171" si="353">(IF(D170="SHORT", F170-G170, G170-F170)*C170)*E170</f>
        <v>12000.000000000171</v>
      </c>
      <c r="K170" s="6">
        <f t="shared" ref="K170:K171" si="354">(IF(D170="SHORT",IF(H170="-","0",G170-H170),IF(D170="LONG",IF(H170="-","0",H170-G170)))*C170)*E170</f>
        <v>0</v>
      </c>
      <c r="L170" s="6">
        <f t="shared" ref="L170:L171" si="355">(IF(D170="SHORT",IF(I170="-","0",H170-I170),IF(D170="LONG",IF(I170="-","0",I170-H170)))*C170)*E170</f>
        <v>0</v>
      </c>
      <c r="M170" s="6">
        <v>0.8</v>
      </c>
      <c r="N170" s="6">
        <f t="shared" ref="N170:N171" si="356">(M170*C170*E170)</f>
        <v>12000</v>
      </c>
    </row>
    <row r="171" spans="1:14" ht="16.5" customHeight="1">
      <c r="A171" s="13">
        <v>43339</v>
      </c>
      <c r="B171" s="9" t="s">
        <v>21</v>
      </c>
      <c r="C171" s="9">
        <v>1000</v>
      </c>
      <c r="D171" s="4" t="s">
        <v>15</v>
      </c>
      <c r="E171" s="9">
        <v>3</v>
      </c>
      <c r="F171" s="4">
        <v>418</v>
      </c>
      <c r="G171" s="4">
        <v>420.5</v>
      </c>
      <c r="H171" s="4" t="s">
        <v>16</v>
      </c>
      <c r="I171" s="4" t="s">
        <v>16</v>
      </c>
      <c r="J171" s="6">
        <f t="shared" si="353"/>
        <v>7500</v>
      </c>
      <c r="K171" s="6">
        <f t="shared" si="354"/>
        <v>0</v>
      </c>
      <c r="L171" s="6">
        <f t="shared" si="355"/>
        <v>0</v>
      </c>
      <c r="M171" s="6">
        <v>2.5</v>
      </c>
      <c r="N171" s="6">
        <f t="shared" si="356"/>
        <v>7500</v>
      </c>
    </row>
    <row r="172" spans="1:14" ht="16.5" customHeight="1">
      <c r="A172" s="14">
        <v>43336</v>
      </c>
      <c r="B172" s="9" t="s">
        <v>21</v>
      </c>
      <c r="C172" s="9">
        <v>1000</v>
      </c>
      <c r="D172" s="4" t="s">
        <v>15</v>
      </c>
      <c r="E172" s="9">
        <v>3</v>
      </c>
      <c r="F172" s="4">
        <v>413.5</v>
      </c>
      <c r="G172" s="4">
        <v>416.5</v>
      </c>
      <c r="H172" s="4">
        <v>418.85</v>
      </c>
      <c r="I172" s="4" t="s">
        <v>16</v>
      </c>
      <c r="J172" s="6">
        <f t="shared" ref="J172" si="357">(IF(D172="SHORT", F172-G172, G172-F172)*C172)*E172</f>
        <v>9000</v>
      </c>
      <c r="K172" s="6">
        <f t="shared" ref="K172" si="358">(IF(D172="SHORT",IF(H172="-","0",G172-H172),IF(D172="LONG",IF(H172="-","0",H172-G172)))*C172)*E172</f>
        <v>7050.0000000000682</v>
      </c>
      <c r="L172" s="6">
        <f t="shared" ref="L172" si="359">(IF(D172="SHORT",IF(I172="-","0",H172-I172),IF(D172="LONG",IF(I172="-","0",I172-H172)))*C172)*E172</f>
        <v>0</v>
      </c>
      <c r="M172" s="6">
        <v>5.35</v>
      </c>
      <c r="N172" s="6">
        <f t="shared" ref="N172" si="360">(M172*C172*E172)</f>
        <v>16050</v>
      </c>
    </row>
    <row r="173" spans="1:14" ht="16.5" customHeight="1">
      <c r="A173" s="14">
        <v>43326</v>
      </c>
      <c r="B173" s="9" t="s">
        <v>22</v>
      </c>
      <c r="C173" s="9">
        <v>5000</v>
      </c>
      <c r="D173" s="4" t="s">
        <v>18</v>
      </c>
      <c r="E173" s="9">
        <v>3</v>
      </c>
      <c r="F173" s="4">
        <v>145</v>
      </c>
      <c r="G173" s="4">
        <v>144</v>
      </c>
      <c r="H173" s="4">
        <v>143</v>
      </c>
      <c r="I173" s="4" t="s">
        <v>16</v>
      </c>
      <c r="J173" s="6">
        <f t="shared" ref="J173" si="361">(IF(D173="SHORT", F173-G173, G173-F173)*C173)*E173</f>
        <v>15000</v>
      </c>
      <c r="K173" s="6">
        <f t="shared" ref="K173" si="362">(IF(D173="SHORT",IF(H173="-","0",G173-H173),IF(D173="LONG",IF(H173="-","0",H173-G173)))*C173)*E173</f>
        <v>15000</v>
      </c>
      <c r="L173" s="6">
        <f t="shared" ref="L173" si="363">(IF(D173="SHORT",IF(I173="-","0",H173-I173),IF(D173="LONG",IF(I173="-","0",I173-H173)))*C173)*E173</f>
        <v>0</v>
      </c>
      <c r="M173" s="6">
        <v>2</v>
      </c>
      <c r="N173" s="6">
        <f t="shared" ref="N173" si="364">(M173*C173*E173)</f>
        <v>30000</v>
      </c>
    </row>
    <row r="174" spans="1:14" ht="16.5" customHeight="1">
      <c r="A174" s="14">
        <v>43325</v>
      </c>
      <c r="B174" s="4" t="s">
        <v>14</v>
      </c>
      <c r="C174" s="4">
        <v>5000</v>
      </c>
      <c r="D174" s="4" t="s">
        <v>18</v>
      </c>
      <c r="E174" s="4">
        <v>3</v>
      </c>
      <c r="F174" s="4">
        <v>144.9</v>
      </c>
      <c r="G174" s="4">
        <v>145.9</v>
      </c>
      <c r="H174" s="4" t="s">
        <v>16</v>
      </c>
      <c r="I174" s="4" t="s">
        <v>16</v>
      </c>
      <c r="J174" s="6">
        <f t="shared" ref="J174" si="365">(IF(D174="SHORT", F174-G174, G174-F174)*C174)*E174</f>
        <v>-15000</v>
      </c>
      <c r="K174" s="6">
        <f t="shared" ref="K174" si="366">(IF(D174="SHORT",IF(H174="-","0",G174-H174),IF(D174="LONG",IF(H174="-","0",H174-G174)))*C174)*E174</f>
        <v>0</v>
      </c>
      <c r="L174" s="6">
        <f t="shared" ref="L174" si="367">(IF(D174="SHORT",IF(I174="-","0",H174-I174),IF(D174="LONG",IF(I174="-","0",I174-H174)))*C174)*E174</f>
        <v>0</v>
      </c>
      <c r="M174" s="6">
        <v>-0.8</v>
      </c>
      <c r="N174" s="6">
        <f t="shared" ref="N174" si="368">(M174*C174*E174)</f>
        <v>-12000</v>
      </c>
    </row>
    <row r="175" spans="1:14" ht="16.5" customHeight="1">
      <c r="A175" s="14">
        <v>43321</v>
      </c>
      <c r="B175" s="9" t="s">
        <v>22</v>
      </c>
      <c r="C175" s="9">
        <v>5000</v>
      </c>
      <c r="D175" s="4" t="s">
        <v>15</v>
      </c>
      <c r="E175" s="9">
        <v>3</v>
      </c>
      <c r="F175" s="4">
        <v>145.6</v>
      </c>
      <c r="G175" s="4">
        <v>146.6</v>
      </c>
      <c r="H175" s="4" t="s">
        <v>16</v>
      </c>
      <c r="I175" s="4" t="s">
        <v>16</v>
      </c>
      <c r="J175" s="6">
        <f t="shared" ref="J175" si="369">(IF(D175="SHORT", F175-G175, G175-F175)*C175)*E175</f>
        <v>15000</v>
      </c>
      <c r="K175" s="6">
        <f t="shared" ref="K175" si="370">(IF(D175="SHORT",IF(H175="-","0",G175-H175),IF(D175="LONG",IF(H175="-","0",H175-G175)))*C175)*E175</f>
        <v>0</v>
      </c>
      <c r="L175" s="6">
        <f t="shared" ref="L175" si="371">(IF(D175="SHORT",IF(I175="-","0",H175-I175),IF(D175="LONG",IF(I175="-","0",I175-H175)))*C175)*E175</f>
        <v>0</v>
      </c>
      <c r="M175" s="6">
        <v>1</v>
      </c>
      <c r="N175" s="6">
        <f t="shared" ref="N175" si="372">(M175*C175*E175)</f>
        <v>15000</v>
      </c>
    </row>
    <row r="176" spans="1:14" ht="16.5" customHeight="1">
      <c r="A176" s="14">
        <v>43319</v>
      </c>
      <c r="B176" s="4" t="s">
        <v>23</v>
      </c>
      <c r="C176" s="4">
        <v>5000</v>
      </c>
      <c r="D176" s="4" t="s">
        <v>15</v>
      </c>
      <c r="E176" s="4">
        <v>3</v>
      </c>
      <c r="F176" s="4">
        <v>179.3</v>
      </c>
      <c r="G176" s="4">
        <v>180.35</v>
      </c>
      <c r="H176" s="4" t="s">
        <v>16</v>
      </c>
      <c r="I176" s="4" t="s">
        <v>16</v>
      </c>
      <c r="J176" s="6">
        <f t="shared" ref="J176" si="373">(IF(D176="SHORT", F176-G176, G176-F176)*C176)*E176</f>
        <v>15749.999999999744</v>
      </c>
      <c r="K176" s="6">
        <f t="shared" ref="K176" si="374">(IF(D176="SHORT",IF(H176="-","0",G176-H176),IF(D176="LONG",IF(H176="-","0",H176-G176)))*C176)*E176</f>
        <v>0</v>
      </c>
      <c r="L176" s="6">
        <f t="shared" ref="L176" si="375">(IF(D176="SHORT",IF(I176="-","0",H176-I176),IF(D176="LONG",IF(I176="-","0",I176-H176)))*C176)*E176</f>
        <v>0</v>
      </c>
      <c r="M176" s="6">
        <v>1</v>
      </c>
      <c r="N176" s="6">
        <f t="shared" ref="N176" si="376">(M176*C176*E176)</f>
        <v>15000</v>
      </c>
    </row>
    <row r="177" spans="1:14" ht="16.5" customHeight="1">
      <c r="A177" s="14">
        <v>43319</v>
      </c>
      <c r="B177" s="4" t="s">
        <v>14</v>
      </c>
      <c r="C177" s="4">
        <v>5000</v>
      </c>
      <c r="D177" s="4" t="s">
        <v>15</v>
      </c>
      <c r="E177" s="4">
        <v>3</v>
      </c>
      <c r="F177" s="4">
        <v>146.69999999999999</v>
      </c>
      <c r="G177" s="4">
        <v>147.69999999999999</v>
      </c>
      <c r="H177" s="4" t="s">
        <v>16</v>
      </c>
      <c r="I177" s="4" t="s">
        <v>16</v>
      </c>
      <c r="J177" s="6">
        <f t="shared" ref="J177" si="377">(IF(D177="SHORT", F177-G177, G177-F177)*C177)*E177</f>
        <v>15000</v>
      </c>
      <c r="K177" s="6">
        <f t="shared" ref="K177" si="378">(IF(D177="SHORT",IF(H177="-","0",G177-H177),IF(D177="LONG",IF(H177="-","0",H177-G177)))*C177)*E177</f>
        <v>0</v>
      </c>
      <c r="L177" s="6">
        <f t="shared" ref="L177" si="379">(IF(D177="SHORT",IF(I177="-","0",H177-I177),IF(D177="LONG",IF(I177="-","0",I177-H177)))*C177)*E177</f>
        <v>0</v>
      </c>
      <c r="M177" s="6">
        <v>1</v>
      </c>
      <c r="N177" s="6">
        <f t="shared" ref="N177" si="380">(M177*C177*E177)</f>
        <v>15000</v>
      </c>
    </row>
    <row r="178" spans="1:14" ht="16.5" customHeight="1">
      <c r="A178" s="14">
        <v>43314</v>
      </c>
      <c r="B178" s="4" t="s">
        <v>23</v>
      </c>
      <c r="C178" s="4">
        <v>5000</v>
      </c>
      <c r="D178" s="4" t="s">
        <v>15</v>
      </c>
      <c r="E178" s="4">
        <v>3</v>
      </c>
      <c r="F178" s="4">
        <v>177.6</v>
      </c>
      <c r="G178" s="4">
        <v>177.6</v>
      </c>
      <c r="H178" s="4" t="s">
        <v>16</v>
      </c>
      <c r="I178" s="4" t="s">
        <v>16</v>
      </c>
      <c r="J178" s="17">
        <f t="shared" ref="J178" si="381">(IF(D178="SHORT", F178-G178, G178-F178)*C178)*E178</f>
        <v>0</v>
      </c>
      <c r="K178" s="6">
        <f t="shared" ref="K178" si="382">(IF(D178="SHORT",IF(H178="-","0",G178-H178),IF(D178="LONG",IF(H178="-","0",H178-G178)))*C178)*E178</f>
        <v>0</v>
      </c>
      <c r="L178" s="6">
        <f t="shared" ref="L178" si="383">(IF(D178="SHORT",IF(I178="-","0",H178-I178),IF(D178="LONG",IF(I178="-","0",I178-H178)))*C178)*E178</f>
        <v>0</v>
      </c>
      <c r="M178" s="6">
        <v>0</v>
      </c>
      <c r="N178" s="6">
        <f t="shared" ref="N178" si="384">(M178*C178*E178)</f>
        <v>0</v>
      </c>
    </row>
    <row r="179" spans="1:14" ht="16.5" customHeight="1">
      <c r="A179" s="14">
        <v>43313</v>
      </c>
      <c r="B179" s="4" t="s">
        <v>23</v>
      </c>
      <c r="C179" s="4">
        <v>5000</v>
      </c>
      <c r="D179" s="4" t="s">
        <v>15</v>
      </c>
      <c r="E179" s="4">
        <v>3</v>
      </c>
      <c r="F179" s="4">
        <v>178.8</v>
      </c>
      <c r="G179" s="4">
        <v>178</v>
      </c>
      <c r="H179" s="4" t="s">
        <v>16</v>
      </c>
      <c r="I179" s="4" t="s">
        <v>16</v>
      </c>
      <c r="J179" s="6">
        <f t="shared" ref="J179" si="385">(IF(D179="SHORT", F179-G179, G179-F179)*C179)*E179</f>
        <v>-12000.000000000171</v>
      </c>
      <c r="K179" s="6">
        <f t="shared" ref="K179" si="386">(IF(D179="SHORT",IF(H179="-","0",G179-H179),IF(D179="LONG",IF(H179="-","0",H179-G179)))*C179)*E179</f>
        <v>0</v>
      </c>
      <c r="L179" s="6">
        <f t="shared" ref="L179" si="387">(IF(D179="SHORT",IF(I179="-","0",H179-I179),IF(D179="LONG",IF(I179="-","0",I179-H179)))*C179)*E179</f>
        <v>0</v>
      </c>
      <c r="M179" s="6">
        <v>-0.8</v>
      </c>
      <c r="N179" s="6">
        <f t="shared" ref="N179" si="388">(M179*C179*E179)</f>
        <v>-12000</v>
      </c>
    </row>
    <row r="180" spans="1:14" ht="16.5" customHeight="1">
      <c r="A180" s="14">
        <v>43308</v>
      </c>
      <c r="B180" s="4" t="s">
        <v>23</v>
      </c>
      <c r="C180" s="4">
        <v>5000</v>
      </c>
      <c r="D180" s="4" t="s">
        <v>18</v>
      </c>
      <c r="E180" s="4">
        <v>3</v>
      </c>
      <c r="F180" s="4">
        <v>179</v>
      </c>
      <c r="G180" s="4">
        <v>178</v>
      </c>
      <c r="H180" s="4" t="s">
        <v>16</v>
      </c>
      <c r="I180" s="4" t="s">
        <v>16</v>
      </c>
      <c r="J180" s="6">
        <f t="shared" ref="J180" si="389">(IF(D180="SHORT", F180-G180, G180-F180)*C180)*E180</f>
        <v>15000</v>
      </c>
      <c r="K180" s="6">
        <f t="shared" ref="K180" si="390">(IF(D180="SHORT",IF(H180="-","0",G180-H180),IF(D180="LONG",IF(H180="-","0",H180-G180)))*C180)*E180</f>
        <v>0</v>
      </c>
      <c r="L180" s="6">
        <f t="shared" ref="L180" si="391">(IF(D180="SHORT",IF(I180="-","0",H180-I180),IF(D180="LONG",IF(I180="-","0",I180-H180)))*C180)*E180</f>
        <v>0</v>
      </c>
      <c r="M180" s="6">
        <v>1</v>
      </c>
      <c r="N180" s="6">
        <f t="shared" ref="N180" si="392">(M180*C180*E180)</f>
        <v>15000</v>
      </c>
    </row>
    <row r="181" spans="1:14" ht="16.5" customHeight="1">
      <c r="A181" s="14">
        <v>43278</v>
      </c>
      <c r="B181" s="4" t="s">
        <v>23</v>
      </c>
      <c r="C181" s="4">
        <v>5000</v>
      </c>
      <c r="D181" s="4" t="s">
        <v>15</v>
      </c>
      <c r="E181" s="4">
        <v>3</v>
      </c>
      <c r="F181" s="4">
        <v>199.5</v>
      </c>
      <c r="G181" s="4">
        <v>200.2</v>
      </c>
      <c r="H181" s="4">
        <v>201.5</v>
      </c>
      <c r="I181" s="4" t="s">
        <v>16</v>
      </c>
      <c r="J181" s="6">
        <f t="shared" ref="J181" si="393">(IF(D181="SHORT", F181-G181, G181-F181)*C181)*E181</f>
        <v>10499.999999999829</v>
      </c>
      <c r="K181" s="6">
        <f t="shared" ref="K181" si="394">(IF(D181="SHORT",IF(H181="-","0",G181-H181),IF(D181="LONG",IF(H181="-","0",H181-G181)))*C181)*E181</f>
        <v>19500.000000000167</v>
      </c>
      <c r="L181" s="6">
        <f t="shared" ref="L181" si="395">(IF(D181="SHORT",IF(I181="-","0",H181-I181),IF(D181="LONG",IF(I181="-","0",I181-H181)))*C181)*E181</f>
        <v>0</v>
      </c>
      <c r="M181" s="6">
        <v>2</v>
      </c>
      <c r="N181" s="6">
        <f t="shared" ref="N181" si="396">(M181*C181*E181)</f>
        <v>30000</v>
      </c>
    </row>
    <row r="182" spans="1:14" ht="16.5" customHeight="1">
      <c r="A182" s="14">
        <v>43277</v>
      </c>
      <c r="B182" s="4" t="s">
        <v>23</v>
      </c>
      <c r="C182" s="4">
        <v>5000</v>
      </c>
      <c r="D182" s="4" t="s">
        <v>18</v>
      </c>
      <c r="E182" s="4">
        <v>3</v>
      </c>
      <c r="F182" s="4">
        <v>197.7</v>
      </c>
      <c r="G182" s="4">
        <v>196.7</v>
      </c>
      <c r="H182" s="4" t="s">
        <v>16</v>
      </c>
      <c r="I182" s="4" t="s">
        <v>16</v>
      </c>
      <c r="J182" s="6">
        <f t="shared" ref="J182" si="397">(IF(D182="SHORT", F182-G182, G182-F182)*C182)*E182</f>
        <v>15000</v>
      </c>
      <c r="K182" s="6">
        <f t="shared" ref="K182" si="398">(IF(D182="SHORT",IF(H182="-","0",G182-H182),IF(D182="LONG",IF(H182="-","0",H182-G182)))*C182)*E182</f>
        <v>0</v>
      </c>
      <c r="L182" s="6">
        <f t="shared" ref="L182" si="399">(IF(D182="SHORT",IF(I182="-","0",H182-I182),IF(D182="LONG",IF(I182="-","0",I182-H182)))*C182)*E182</f>
        <v>0</v>
      </c>
      <c r="M182" s="6">
        <v>1</v>
      </c>
      <c r="N182" s="6">
        <f t="shared" ref="N182" si="400">(M182*C182*E182)</f>
        <v>15000</v>
      </c>
    </row>
    <row r="183" spans="1:14" ht="16.5" customHeight="1">
      <c r="A183" s="14">
        <v>43276</v>
      </c>
      <c r="B183" s="4" t="s">
        <v>23</v>
      </c>
      <c r="C183" s="4">
        <v>5000</v>
      </c>
      <c r="D183" s="4" t="s">
        <v>15</v>
      </c>
      <c r="E183" s="4">
        <v>3</v>
      </c>
      <c r="F183" s="4">
        <v>199</v>
      </c>
      <c r="G183" s="4">
        <v>200</v>
      </c>
      <c r="H183" s="4" t="s">
        <v>16</v>
      </c>
      <c r="I183" s="4" t="s">
        <v>16</v>
      </c>
      <c r="J183" s="6">
        <f t="shared" ref="J183" si="401">(IF(D183="SHORT", F183-G183, G183-F183)*C183)*E183</f>
        <v>15000</v>
      </c>
      <c r="K183" s="6">
        <f t="shared" ref="K183" si="402">(IF(D183="SHORT",IF(H183="-","0",G183-H183),IF(D183="LONG",IF(H183="-","0",H183-G183)))*C183)*E183</f>
        <v>0</v>
      </c>
      <c r="L183" s="6">
        <f t="shared" ref="L183" si="403">(IF(D183="SHORT",IF(I183="-","0",H183-I183),IF(D183="LONG",IF(I183="-","0",I183-H183)))*C183)*E183</f>
        <v>0</v>
      </c>
      <c r="M183" s="6">
        <v>1</v>
      </c>
      <c r="N183" s="6">
        <f t="shared" ref="N183" si="404">(M183*C183*E183)</f>
        <v>15000</v>
      </c>
    </row>
    <row r="184" spans="1:14" ht="16.5" customHeight="1">
      <c r="A184" s="14">
        <v>43273</v>
      </c>
      <c r="B184" s="4" t="s">
        <v>23</v>
      </c>
      <c r="C184" s="4">
        <v>5000</v>
      </c>
      <c r="D184" s="4" t="s">
        <v>18</v>
      </c>
      <c r="E184" s="4">
        <v>3</v>
      </c>
      <c r="F184" s="4">
        <v>201.3</v>
      </c>
      <c r="G184" s="4">
        <v>202.3</v>
      </c>
      <c r="H184" s="4" t="s">
        <v>16</v>
      </c>
      <c r="I184" s="4" t="s">
        <v>16</v>
      </c>
      <c r="J184" s="6">
        <f t="shared" ref="J184:J186" si="405">(IF(D184="SHORT", F184-G184, G184-F184)*C184)*E184</f>
        <v>-15000</v>
      </c>
      <c r="K184" s="6">
        <f t="shared" ref="K184:K186" si="406">(IF(D184="SHORT",IF(H184="-","0",G184-H184),IF(D184="LONG",IF(H184="-","0",H184-G184)))*C184)*E184</f>
        <v>0</v>
      </c>
      <c r="L184" s="6">
        <f t="shared" ref="L184:L186" si="407">(IF(D184="SHORT",IF(I184="-","0",H184-I184),IF(D184="LONG",IF(I184="-","0",I184-H184)))*C184)*E184</f>
        <v>0</v>
      </c>
      <c r="M184" s="6">
        <v>-1</v>
      </c>
      <c r="N184" s="6">
        <f t="shared" ref="N184:N186" si="408">(M184*C184*E184)</f>
        <v>-15000</v>
      </c>
    </row>
    <row r="185" spans="1:14" ht="16.5" customHeight="1">
      <c r="A185" s="14">
        <v>43270</v>
      </c>
      <c r="B185" s="4" t="s">
        <v>23</v>
      </c>
      <c r="C185" s="4">
        <v>5000</v>
      </c>
      <c r="D185" s="4" t="s">
        <v>18</v>
      </c>
      <c r="E185" s="4">
        <v>3</v>
      </c>
      <c r="F185" s="4">
        <v>208.8</v>
      </c>
      <c r="G185" s="4">
        <v>207.8</v>
      </c>
      <c r="H185" s="4">
        <v>206.8</v>
      </c>
      <c r="I185" s="9" t="s">
        <v>16</v>
      </c>
      <c r="J185" s="10">
        <f t="shared" si="405"/>
        <v>15000</v>
      </c>
      <c r="K185" s="10">
        <f t="shared" si="406"/>
        <v>15000</v>
      </c>
      <c r="L185" s="10">
        <f t="shared" si="407"/>
        <v>0</v>
      </c>
      <c r="M185" s="10">
        <v>2</v>
      </c>
      <c r="N185" s="10">
        <f t="shared" si="408"/>
        <v>30000</v>
      </c>
    </row>
    <row r="186" spans="1:14" ht="16.5" customHeight="1">
      <c r="A186" s="14">
        <v>43269</v>
      </c>
      <c r="B186" s="4" t="s">
        <v>23</v>
      </c>
      <c r="C186" s="4">
        <v>5000</v>
      </c>
      <c r="D186" s="4" t="s">
        <v>15</v>
      </c>
      <c r="E186" s="4">
        <v>3</v>
      </c>
      <c r="F186" s="4">
        <v>212</v>
      </c>
      <c r="G186" s="4">
        <v>212</v>
      </c>
      <c r="H186" s="4" t="s">
        <v>16</v>
      </c>
      <c r="I186" s="4" t="s">
        <v>16</v>
      </c>
      <c r="J186" s="17">
        <f t="shared" si="405"/>
        <v>0</v>
      </c>
      <c r="K186" s="6">
        <f t="shared" si="406"/>
        <v>0</v>
      </c>
      <c r="L186" s="6">
        <f t="shared" si="407"/>
        <v>0</v>
      </c>
      <c r="M186" s="6">
        <v>0</v>
      </c>
      <c r="N186" s="6">
        <f t="shared" si="408"/>
        <v>0</v>
      </c>
    </row>
    <row r="187" spans="1:14" ht="16.5" customHeight="1">
      <c r="A187" s="14">
        <v>43266</v>
      </c>
      <c r="B187" s="9" t="s">
        <v>22</v>
      </c>
      <c r="C187" s="9">
        <v>5000</v>
      </c>
      <c r="D187" s="9" t="s">
        <v>18</v>
      </c>
      <c r="E187" s="9">
        <v>3</v>
      </c>
      <c r="F187" s="20">
        <v>154</v>
      </c>
      <c r="G187" s="20">
        <v>153</v>
      </c>
      <c r="H187" s="9">
        <v>152</v>
      </c>
      <c r="I187" s="9" t="s">
        <v>16</v>
      </c>
      <c r="J187" s="10">
        <f t="shared" ref="J187" si="409">(IF(D187="SHORT", F187-G187, G187-F187)*C187)*E187</f>
        <v>15000</v>
      </c>
      <c r="K187" s="10">
        <f t="shared" ref="K187" si="410">(IF(D187="SHORT",IF(H187="-","0",G187-H187),IF(D187="LONG",IF(H187="-","0",H187-G187)))*C187)*E187</f>
        <v>15000</v>
      </c>
      <c r="L187" s="10">
        <f t="shared" ref="L187" si="411">(IF(D187="SHORT",IF(I187="-","0",H187-I187),IF(D187="LONG",IF(I187="-","0",I187-H187)))*C187)*E187</f>
        <v>0</v>
      </c>
      <c r="M187" s="10">
        <v>2</v>
      </c>
      <c r="N187" s="10">
        <f t="shared" ref="N187" si="412">(M187*C187*E187)</f>
        <v>30000</v>
      </c>
    </row>
    <row r="188" spans="1:14" ht="16.5" customHeight="1">
      <c r="A188" s="13">
        <v>43265</v>
      </c>
      <c r="B188" s="4" t="s">
        <v>23</v>
      </c>
      <c r="C188" s="4">
        <v>5000</v>
      </c>
      <c r="D188" s="4" t="s">
        <v>18</v>
      </c>
      <c r="E188" s="4">
        <v>3</v>
      </c>
      <c r="F188" s="15">
        <v>217.6</v>
      </c>
      <c r="G188" s="15">
        <v>216.6</v>
      </c>
      <c r="H188" s="4" t="s">
        <v>16</v>
      </c>
      <c r="I188" s="4" t="s">
        <v>16</v>
      </c>
      <c r="J188" s="6">
        <f t="shared" ref="J188" si="413">(IF(D188="SHORT", F188-G188, G188-F188)*C188)*E188</f>
        <v>15000</v>
      </c>
      <c r="K188" s="6">
        <f t="shared" ref="K188" si="414">(IF(D188="SHORT",IF(H188="-","0",G188-H188),IF(D188="LONG",IF(H188="-","0",H188-G188)))*C188)*E188</f>
        <v>0</v>
      </c>
      <c r="L188" s="6">
        <f t="shared" ref="L188" si="415">(IF(D188="SHORT",IF(I188="-","0",H188-I188),IF(D188="LONG",IF(I188="-","0",I188-H188)))*C188)*E188</f>
        <v>0</v>
      </c>
      <c r="M188" s="6">
        <v>1</v>
      </c>
      <c r="N188" s="6">
        <f t="shared" ref="N188" si="416">(M188*C188*E188)</f>
        <v>15000</v>
      </c>
    </row>
    <row r="189" spans="1:14" ht="16.5" customHeight="1">
      <c r="A189" s="13">
        <v>43263</v>
      </c>
      <c r="B189" s="4" t="s">
        <v>23</v>
      </c>
      <c r="C189" s="4">
        <v>5000</v>
      </c>
      <c r="D189" s="4" t="s">
        <v>15</v>
      </c>
      <c r="E189" s="4">
        <v>3</v>
      </c>
      <c r="F189" s="4">
        <v>217.8</v>
      </c>
      <c r="G189" s="4">
        <v>216.8</v>
      </c>
      <c r="H189" s="4" t="s">
        <v>16</v>
      </c>
      <c r="I189" s="4" t="s">
        <v>16</v>
      </c>
      <c r="J189" s="6">
        <f t="shared" ref="J189" si="417">(IF(D189="SHORT", F189-G189, G189-F189)*C189)*E189</f>
        <v>-15000</v>
      </c>
      <c r="K189" s="6">
        <f t="shared" ref="K189" si="418">(IF(D189="SHORT",IF(H189="-","0",G189-H189),IF(D189="LONG",IF(H189="-","0",H189-G189)))*C189)*E189</f>
        <v>0</v>
      </c>
      <c r="L189" s="6">
        <f t="shared" ref="L189" si="419">(IF(D189="SHORT",IF(I189="-","0",H189-I189),IF(D189="LONG",IF(I189="-","0",I189-H189)))*C189)*E189</f>
        <v>0</v>
      </c>
      <c r="M189" s="6">
        <v>-1</v>
      </c>
      <c r="N189" s="6">
        <f t="shared" ref="N189" si="420">(M189*C189*E189)</f>
        <v>-15000</v>
      </c>
    </row>
    <row r="190" spans="1:14" ht="16.5" customHeight="1">
      <c r="A190" s="13">
        <v>43262</v>
      </c>
      <c r="B190" s="4" t="s">
        <v>14</v>
      </c>
      <c r="C190" s="4">
        <v>5000</v>
      </c>
      <c r="D190" s="4" t="s">
        <v>18</v>
      </c>
      <c r="E190" s="4">
        <v>3</v>
      </c>
      <c r="F190" s="4">
        <v>167.4</v>
      </c>
      <c r="G190" s="4">
        <v>167.4</v>
      </c>
      <c r="H190" s="4" t="s">
        <v>16</v>
      </c>
      <c r="I190" s="4" t="s">
        <v>16</v>
      </c>
      <c r="J190" s="17">
        <f t="shared" ref="J190" si="421">(IF(D190="SHORT", F190-G190, G190-F190)*C190)*E190</f>
        <v>0</v>
      </c>
      <c r="K190" s="6">
        <f t="shared" ref="K190" si="422">(IF(D190="SHORT",IF(H190="-","0",G190-H190),IF(D190="LONG",IF(H190="-","0",H190-G190)))*C190)*E190</f>
        <v>0</v>
      </c>
      <c r="L190" s="6">
        <f t="shared" ref="L190" si="423">(IF(D190="SHORT",IF(I190="-","0",H190-I190),IF(D190="LONG",IF(I190="-","0",I190-H190)))*C190)*E190</f>
        <v>0</v>
      </c>
      <c r="M190" s="6">
        <v>0</v>
      </c>
      <c r="N190" s="6">
        <f t="shared" ref="N190" si="424">(M190*C190*E190)</f>
        <v>0</v>
      </c>
    </row>
    <row r="191" spans="1:14" ht="16.5" customHeight="1">
      <c r="A191" s="13">
        <v>43259</v>
      </c>
      <c r="B191" s="4" t="s">
        <v>23</v>
      </c>
      <c r="C191" s="4">
        <v>5000</v>
      </c>
      <c r="D191" s="4" t="s">
        <v>18</v>
      </c>
      <c r="E191" s="4">
        <v>3</v>
      </c>
      <c r="F191" s="4">
        <v>216.5</v>
      </c>
      <c r="G191" s="4">
        <v>215.5</v>
      </c>
      <c r="H191" s="4" t="s">
        <v>16</v>
      </c>
      <c r="I191" s="4" t="s">
        <v>16</v>
      </c>
      <c r="J191" s="6">
        <f t="shared" ref="J191" si="425">(IF(D191="SHORT", F191-G191, G191-F191)*C191)*E191</f>
        <v>15000</v>
      </c>
      <c r="K191" s="6">
        <f t="shared" ref="K191" si="426">(IF(D191="SHORT",IF(H191="-","0",G191-H191),IF(D191="LONG",IF(H191="-","0",H191-G191)))*C191)*E191</f>
        <v>0</v>
      </c>
      <c r="L191" s="6">
        <f t="shared" ref="L191" si="427">(IF(D191="SHORT",IF(I191="-","0",H191-I191),IF(D191="LONG",IF(I191="-","0",I191-H191)))*C191)*E191</f>
        <v>0</v>
      </c>
      <c r="M191" s="6">
        <v>1</v>
      </c>
      <c r="N191" s="6">
        <f t="shared" ref="N191" si="428">(M191*C191*E191)</f>
        <v>15000</v>
      </c>
    </row>
    <row r="192" spans="1:14" ht="16.5" customHeight="1">
      <c r="A192" s="13">
        <v>43258</v>
      </c>
      <c r="B192" s="4" t="s">
        <v>14</v>
      </c>
      <c r="C192" s="4">
        <v>5000</v>
      </c>
      <c r="D192" s="4" t="s">
        <v>15</v>
      </c>
      <c r="E192" s="4">
        <v>3</v>
      </c>
      <c r="F192" s="4">
        <v>170.8</v>
      </c>
      <c r="G192" s="4">
        <v>171.6</v>
      </c>
      <c r="H192" s="4" t="s">
        <v>16</v>
      </c>
      <c r="I192" s="4" t="s">
        <v>16</v>
      </c>
      <c r="J192" s="6">
        <f t="shared" ref="J192:J193" si="429">(IF(D192="SHORT", F192-G192, G192-F192)*C192)*E192</f>
        <v>11999.999999999744</v>
      </c>
      <c r="K192" s="6">
        <f t="shared" ref="K192:K193" si="430">(IF(D192="SHORT",IF(H192="-","0",G192-H192),IF(D192="LONG",IF(H192="-","0",H192-G192)))*C192)*E192</f>
        <v>0</v>
      </c>
      <c r="L192" s="6">
        <f t="shared" ref="L192:L193" si="431">(IF(D192="SHORT",IF(I192="-","0",H192-I192),IF(D192="LONG",IF(I192="-","0",I192-H192)))*C192)*E192</f>
        <v>0</v>
      </c>
      <c r="M192" s="6">
        <v>0.8</v>
      </c>
      <c r="N192" s="6">
        <f t="shared" ref="N192:N193" si="432">(M192*C192*E192)</f>
        <v>12000</v>
      </c>
    </row>
    <row r="193" spans="1:14" ht="16.5" customHeight="1">
      <c r="A193" s="13">
        <v>43258</v>
      </c>
      <c r="B193" s="4" t="s">
        <v>23</v>
      </c>
      <c r="C193" s="4">
        <v>5000</v>
      </c>
      <c r="D193" s="4" t="s">
        <v>15</v>
      </c>
      <c r="E193" s="4">
        <v>3</v>
      </c>
      <c r="F193" s="4">
        <v>214.4</v>
      </c>
      <c r="G193" s="4">
        <v>215.4</v>
      </c>
      <c r="H193" s="4" t="s">
        <v>16</v>
      </c>
      <c r="I193" s="4" t="s">
        <v>16</v>
      </c>
      <c r="J193" s="6">
        <f t="shared" si="429"/>
        <v>15000</v>
      </c>
      <c r="K193" s="6">
        <f t="shared" si="430"/>
        <v>0</v>
      </c>
      <c r="L193" s="6">
        <f t="shared" si="431"/>
        <v>0</v>
      </c>
      <c r="M193" s="6">
        <v>1</v>
      </c>
      <c r="N193" s="6">
        <f t="shared" si="432"/>
        <v>15000</v>
      </c>
    </row>
    <row r="194" spans="1:14">
      <c r="A194" s="13">
        <v>43257</v>
      </c>
      <c r="B194" s="4" t="s">
        <v>14</v>
      </c>
      <c r="C194" s="4">
        <v>5000</v>
      </c>
      <c r="D194" s="4" t="s">
        <v>15</v>
      </c>
      <c r="E194" s="4">
        <v>3</v>
      </c>
      <c r="F194" s="4">
        <v>169</v>
      </c>
      <c r="G194" s="4">
        <v>169</v>
      </c>
      <c r="H194" s="4" t="s">
        <v>16</v>
      </c>
      <c r="I194" s="4" t="s">
        <v>16</v>
      </c>
      <c r="J194" s="17">
        <f t="shared" ref="J194" si="433">(IF(D194="SHORT", F194-G194, G194-F194)*C194)*E194</f>
        <v>0</v>
      </c>
      <c r="K194" s="6">
        <f t="shared" ref="K194" si="434">(IF(D194="SHORT",IF(H194="-","0",G194-H194),IF(D194="LONG",IF(H194="-","0",H194-G194)))*C194)*E194</f>
        <v>0</v>
      </c>
      <c r="L194" s="6">
        <f t="shared" ref="L194" si="435">(IF(D194="SHORT",IF(I194="-","0",H194-I194),IF(D194="LONG",IF(I194="-","0",I194-H194)))*C194)*E194</f>
        <v>0</v>
      </c>
      <c r="M194" s="6">
        <v>0</v>
      </c>
      <c r="N194" s="6">
        <f t="shared" ref="N194" si="436">(M194*C194*E194)</f>
        <v>0</v>
      </c>
    </row>
    <row r="195" spans="1:14">
      <c r="A195" s="13">
        <v>43256</v>
      </c>
      <c r="B195" s="4" t="s">
        <v>14</v>
      </c>
      <c r="C195" s="4">
        <v>5000</v>
      </c>
      <c r="D195" s="4" t="s">
        <v>15</v>
      </c>
      <c r="E195" s="4">
        <v>3</v>
      </c>
      <c r="F195" s="4">
        <v>169.3</v>
      </c>
      <c r="G195" s="4">
        <v>170.3</v>
      </c>
      <c r="H195" s="4" t="s">
        <v>16</v>
      </c>
      <c r="I195" s="4" t="s">
        <v>16</v>
      </c>
      <c r="J195" s="6">
        <f t="shared" ref="J195" si="437">(IF(D195="SHORT", F195-G195, G195-F195)*C195)*E195</f>
        <v>15000</v>
      </c>
      <c r="K195" s="6">
        <f t="shared" ref="K195" si="438">(IF(D195="SHORT",IF(H195="-","0",G195-H195),IF(D195="LONG",IF(H195="-","0",H195-G195)))*C195)*E195</f>
        <v>0</v>
      </c>
      <c r="L195" s="6">
        <f t="shared" ref="L195" si="439">(IF(D195="SHORT",IF(I195="-","0",H195-I195),IF(D195="LONG",IF(I195="-","0",I195-H195)))*C195)*E195</f>
        <v>0</v>
      </c>
      <c r="M195" s="6">
        <v>1</v>
      </c>
      <c r="N195" s="6">
        <f t="shared" ref="N195" si="440">(M195*C195*E195)</f>
        <v>15000</v>
      </c>
    </row>
    <row r="196" spans="1:14">
      <c r="A196" s="13">
        <v>43256</v>
      </c>
      <c r="B196" s="4" t="s">
        <v>23</v>
      </c>
      <c r="C196" s="4">
        <v>5000</v>
      </c>
      <c r="D196" s="4" t="s">
        <v>15</v>
      </c>
      <c r="E196" s="4">
        <v>3</v>
      </c>
      <c r="F196" s="4">
        <v>213.2</v>
      </c>
      <c r="G196" s="4">
        <v>215.2</v>
      </c>
      <c r="H196" s="4" t="s">
        <v>16</v>
      </c>
      <c r="I196" s="4" t="s">
        <v>16</v>
      </c>
      <c r="J196" s="6">
        <f t="shared" ref="J196" si="441">(IF(D196="SHORT", F196-G196, G196-F196)*C196)*E196</f>
        <v>30000</v>
      </c>
      <c r="K196" s="6">
        <f t="shared" ref="K196" si="442">(IF(D196="SHORT",IF(H196="-","0",G196-H196),IF(D196="LONG",IF(H196="-","0",H196-G196)))*C196)*E196</f>
        <v>0</v>
      </c>
      <c r="L196" s="6">
        <f t="shared" ref="L196" si="443">(IF(D196="SHORT",IF(I196="-","0",H196-I196),IF(D196="LONG",IF(I196="-","0",I196-H196)))*C196)*E196</f>
        <v>0</v>
      </c>
      <c r="M196" s="6">
        <v>2</v>
      </c>
      <c r="N196" s="6">
        <f t="shared" ref="N196" si="444">(M196*C196*E196)</f>
        <v>30000</v>
      </c>
    </row>
    <row r="197" spans="1:14">
      <c r="A197" s="13">
        <v>43255</v>
      </c>
      <c r="B197" s="4" t="s">
        <v>23</v>
      </c>
      <c r="C197" s="4">
        <v>5000</v>
      </c>
      <c r="D197" s="4" t="s">
        <v>18</v>
      </c>
      <c r="E197" s="4">
        <v>3</v>
      </c>
      <c r="F197" s="4">
        <v>206.5</v>
      </c>
      <c r="G197" s="4">
        <v>207.7</v>
      </c>
      <c r="H197" s="4" t="s">
        <v>16</v>
      </c>
      <c r="I197" s="4" t="s">
        <v>16</v>
      </c>
      <c r="J197" s="6">
        <f t="shared" ref="J197:J199" si="445">(IF(D197="SHORT", F197-G197, G197-F197)*C197)*E197</f>
        <v>-17999.999999999833</v>
      </c>
      <c r="K197" s="6">
        <f t="shared" ref="K197:K199" si="446">(IF(D197="SHORT",IF(H197="-","0",G197-H197),IF(D197="LONG",IF(H197="-","0",H197-G197)))*C197)*E197</f>
        <v>0</v>
      </c>
      <c r="L197" s="6">
        <f t="shared" ref="L197:L199" si="447">(IF(D197="SHORT",IF(I197="-","0",H197-I197),IF(D197="LONG",IF(I197="-","0",I197-H197)))*C197)*E197</f>
        <v>0</v>
      </c>
      <c r="M197" s="6">
        <v>-1.2</v>
      </c>
      <c r="N197" s="6">
        <f t="shared" ref="N197:N199" si="448">(M197*C197*E197)</f>
        <v>-18000</v>
      </c>
    </row>
    <row r="198" spans="1:14">
      <c r="A198" s="13">
        <v>43252</v>
      </c>
      <c r="B198" s="9" t="s">
        <v>17</v>
      </c>
      <c r="C198" s="9">
        <v>5000</v>
      </c>
      <c r="D198" s="9" t="s">
        <v>18</v>
      </c>
      <c r="E198" s="9">
        <v>3</v>
      </c>
      <c r="F198" s="19">
        <v>208.1</v>
      </c>
      <c r="G198" s="9">
        <v>207.1</v>
      </c>
      <c r="H198" s="9" t="s">
        <v>16</v>
      </c>
      <c r="I198" s="9" t="s">
        <v>16</v>
      </c>
      <c r="J198" s="10">
        <f t="shared" si="445"/>
        <v>15000</v>
      </c>
      <c r="K198" s="10">
        <f t="shared" si="446"/>
        <v>0</v>
      </c>
      <c r="L198" s="10">
        <f t="shared" si="447"/>
        <v>0</v>
      </c>
      <c r="M198" s="10">
        <v>1</v>
      </c>
      <c r="N198" s="10">
        <f t="shared" si="448"/>
        <v>15000</v>
      </c>
    </row>
    <row r="199" spans="1:14">
      <c r="A199" s="13">
        <v>43252</v>
      </c>
      <c r="B199" s="4" t="s">
        <v>14</v>
      </c>
      <c r="C199" s="4">
        <v>5000</v>
      </c>
      <c r="D199" s="4" t="s">
        <v>18</v>
      </c>
      <c r="E199" s="4">
        <v>3</v>
      </c>
      <c r="F199" s="19">
        <v>164.2</v>
      </c>
      <c r="G199" s="4">
        <v>163.19999999999999</v>
      </c>
      <c r="H199" s="9" t="s">
        <v>16</v>
      </c>
      <c r="I199" s="9" t="s">
        <v>16</v>
      </c>
      <c r="J199" s="10">
        <f t="shared" si="445"/>
        <v>15000</v>
      </c>
      <c r="K199" s="10">
        <f t="shared" si="446"/>
        <v>0</v>
      </c>
      <c r="L199" s="10">
        <f t="shared" si="447"/>
        <v>0</v>
      </c>
      <c r="M199" s="10">
        <v>1</v>
      </c>
      <c r="N199" s="10">
        <f t="shared" si="448"/>
        <v>15000</v>
      </c>
    </row>
    <row r="200" spans="1:14">
      <c r="A200" s="13">
        <v>43250</v>
      </c>
      <c r="B200" s="4" t="s">
        <v>17</v>
      </c>
      <c r="C200" s="4">
        <v>5000</v>
      </c>
      <c r="D200" s="4" t="s">
        <v>15</v>
      </c>
      <c r="E200" s="4">
        <v>3</v>
      </c>
      <c r="F200" s="18">
        <v>209.2</v>
      </c>
      <c r="G200" s="4">
        <v>210.2</v>
      </c>
      <c r="H200" s="4">
        <v>211.2</v>
      </c>
      <c r="I200" s="9" t="s">
        <v>16</v>
      </c>
      <c r="J200" s="10">
        <f>(IF(D200="SHORT", G200-H200, H200-G200)*C200)*E200</f>
        <v>15000</v>
      </c>
      <c r="K200" s="10">
        <v>15000</v>
      </c>
      <c r="L200" s="10">
        <f>(IF(D200="SHORT",IF(I200="-","0",#REF!-I200),IF(D200="LONG",IF(I200="-","0",I200-#REF!)))*C200)*E200</f>
        <v>0</v>
      </c>
      <c r="M200" s="10">
        <v>2</v>
      </c>
      <c r="N200" s="10">
        <f t="shared" ref="N200:N201" si="449">(M200*C200*E200)</f>
        <v>30000</v>
      </c>
    </row>
    <row r="201" spans="1:14">
      <c r="A201" s="13">
        <v>43250</v>
      </c>
      <c r="B201" s="4" t="s">
        <v>14</v>
      </c>
      <c r="C201" s="4">
        <v>5000</v>
      </c>
      <c r="D201" s="4" t="s">
        <v>15</v>
      </c>
      <c r="E201" s="4">
        <v>3</v>
      </c>
      <c r="F201" s="4">
        <v>163.80000000000001</v>
      </c>
      <c r="G201" s="4">
        <v>164.8</v>
      </c>
      <c r="H201" s="9" t="s">
        <v>16</v>
      </c>
      <c r="I201" s="9" t="s">
        <v>16</v>
      </c>
      <c r="J201" s="10">
        <f t="shared" ref="J201" si="450">(IF(D201="SHORT", F201-G201, G201-F201)*C201)*E201</f>
        <v>15000</v>
      </c>
      <c r="K201" s="10">
        <f t="shared" ref="K201" si="451">(IF(D201="SHORT",IF(H201="-","0",G201-H201),IF(D201="LONG",IF(H201="-","0",H201-G201)))*C201)*E201</f>
        <v>0</v>
      </c>
      <c r="L201" s="10">
        <f t="shared" ref="L201" si="452">(IF(D201="SHORT",IF(I201="-","0",H201-I201),IF(D201="LONG",IF(I201="-","0",I201-H201)))*C201)*E201</f>
        <v>0</v>
      </c>
      <c r="M201" s="10">
        <v>1</v>
      </c>
      <c r="N201" s="10">
        <f t="shared" si="449"/>
        <v>15000</v>
      </c>
    </row>
    <row r="202" spans="1:14">
      <c r="A202" s="13">
        <v>43249</v>
      </c>
      <c r="B202" s="4" t="s">
        <v>17</v>
      </c>
      <c r="C202" s="4">
        <v>5000</v>
      </c>
      <c r="D202" s="4" t="s">
        <v>15</v>
      </c>
      <c r="E202" s="4">
        <v>3</v>
      </c>
      <c r="F202" s="4">
        <v>210</v>
      </c>
      <c r="G202" s="4">
        <v>209</v>
      </c>
      <c r="H202" s="9" t="s">
        <v>16</v>
      </c>
      <c r="I202" s="9" t="s">
        <v>16</v>
      </c>
      <c r="J202" s="10">
        <f t="shared" ref="J202:J203" si="453">(IF(D202="SHORT", F202-G202, G202-F202)*C202)*E202</f>
        <v>-15000</v>
      </c>
      <c r="K202" s="10">
        <f t="shared" ref="K202:K203" si="454">(IF(D202="SHORT",IF(H202="-","0",G202-H202),IF(D202="LONG",IF(H202="-","0",H202-G202)))*C202)*E202</f>
        <v>0</v>
      </c>
      <c r="L202" s="10">
        <f t="shared" ref="L202:L203" si="455">(IF(D202="SHORT",IF(I202="-","0",H202-I202),IF(D202="LONG",IF(I202="-","0",I202-H202)))*C202)*E202</f>
        <v>0</v>
      </c>
      <c r="M202" s="10">
        <v>-1</v>
      </c>
      <c r="N202" s="10">
        <f t="shared" ref="N202:N203" si="456">(M202*C202*E202)</f>
        <v>-15000</v>
      </c>
    </row>
    <row r="203" spans="1:14">
      <c r="A203" s="13">
        <v>43249</v>
      </c>
      <c r="B203" s="4" t="s">
        <v>14</v>
      </c>
      <c r="C203" s="4">
        <v>5000</v>
      </c>
      <c r="D203" s="4" t="s">
        <v>15</v>
      </c>
      <c r="E203" s="4">
        <v>3</v>
      </c>
      <c r="F203" s="4">
        <v>166.8</v>
      </c>
      <c r="G203" s="4">
        <v>165.8</v>
      </c>
      <c r="H203" s="9" t="s">
        <v>16</v>
      </c>
      <c r="I203" s="9" t="s">
        <v>16</v>
      </c>
      <c r="J203" s="10">
        <f t="shared" si="453"/>
        <v>-15000</v>
      </c>
      <c r="K203" s="10">
        <f t="shared" si="454"/>
        <v>0</v>
      </c>
      <c r="L203" s="10">
        <f t="shared" si="455"/>
        <v>0</v>
      </c>
      <c r="M203" s="10">
        <v>-1</v>
      </c>
      <c r="N203" s="10">
        <f t="shared" si="456"/>
        <v>-15000</v>
      </c>
    </row>
    <row r="204" spans="1:14">
      <c r="A204" s="13">
        <v>43249</v>
      </c>
      <c r="B204" s="4" t="s">
        <v>20</v>
      </c>
      <c r="C204" s="4">
        <v>250</v>
      </c>
      <c r="D204" s="4" t="s">
        <v>18</v>
      </c>
      <c r="E204" s="16">
        <v>10</v>
      </c>
      <c r="F204" s="12">
        <v>1009</v>
      </c>
      <c r="G204" s="12">
        <v>1002</v>
      </c>
      <c r="H204" s="4" t="s">
        <v>16</v>
      </c>
      <c r="I204" s="4" t="s">
        <v>16</v>
      </c>
      <c r="J204" s="17">
        <f t="shared" ref="J204" si="457">(IF(D204="SHORT", F204-G204, G204-F204)*C204)*E204</f>
        <v>17500</v>
      </c>
      <c r="K204" s="6">
        <f t="shared" ref="K204" si="458">(IF(D204="SHORT",IF(H204="-","0",G204-H204),IF(D204="LONG",IF(H204="-","0",H204-G204)))*C204)*E204</f>
        <v>0</v>
      </c>
      <c r="L204" s="6">
        <f t="shared" ref="L204" si="459">(IF(D204="SHORT",IF(I204="-","0",H204-I204),IF(D204="LONG",IF(I204="-","0",I204-H204)))*C204)*E204</f>
        <v>0</v>
      </c>
      <c r="M204" s="6">
        <v>7</v>
      </c>
      <c r="N204" s="6">
        <f t="shared" ref="N204" si="460">(M204*C204*E204)</f>
        <v>17500</v>
      </c>
    </row>
    <row r="205" spans="1:14">
      <c r="A205" s="13">
        <v>43248</v>
      </c>
      <c r="B205" s="4" t="s">
        <v>17</v>
      </c>
      <c r="C205" s="4">
        <v>5000</v>
      </c>
      <c r="D205" s="4" t="s">
        <v>18</v>
      </c>
      <c r="E205" s="4">
        <v>3</v>
      </c>
      <c r="F205" s="4">
        <v>152.9</v>
      </c>
      <c r="G205" s="16">
        <v>152.9</v>
      </c>
      <c r="H205" s="4" t="s">
        <v>16</v>
      </c>
      <c r="I205" s="4" t="s">
        <v>16</v>
      </c>
      <c r="J205" s="17">
        <f t="shared" ref="J205" si="461">(IF(D205="SHORT", F205-G205, G205-F205)*C205)*E205</f>
        <v>0</v>
      </c>
      <c r="K205" s="6">
        <f t="shared" ref="K205" si="462">(IF(D205="SHORT",IF(H205="-","0",G205-H205),IF(D205="LONG",IF(H205="-","0",H205-G205)))*C205)*E205</f>
        <v>0</v>
      </c>
      <c r="L205" s="6">
        <f t="shared" ref="L205" si="463">(IF(D205="SHORT",IF(I205="-","0",H205-I205),IF(D205="LONG",IF(I205="-","0",I205-H205)))*C205)*E205</f>
        <v>0</v>
      </c>
      <c r="M205" s="6">
        <v>0</v>
      </c>
      <c r="N205" s="6">
        <f t="shared" ref="N205" si="464">(M205*C205*E205)</f>
        <v>0</v>
      </c>
    </row>
    <row r="206" spans="1:14">
      <c r="A206" s="13">
        <v>43245</v>
      </c>
      <c r="B206" s="4" t="s">
        <v>14</v>
      </c>
      <c r="C206" s="4">
        <v>5000</v>
      </c>
      <c r="D206" s="4" t="s">
        <v>18</v>
      </c>
      <c r="E206" s="4">
        <v>3</v>
      </c>
      <c r="F206" s="4">
        <v>158.5</v>
      </c>
      <c r="G206" s="4">
        <v>157.5</v>
      </c>
      <c r="H206" s="4">
        <v>156.5</v>
      </c>
      <c r="I206" s="4" t="s">
        <v>16</v>
      </c>
      <c r="J206" s="6">
        <f t="shared" ref="J206" si="465">(IF(D206="SHORT", F206-G206, G206-F206)*C206)*E206</f>
        <v>15000</v>
      </c>
      <c r="K206" s="6">
        <f t="shared" ref="K206" si="466">(IF(D206="SHORT",IF(H206="-","0",G206-H206),IF(D206="LONG",IF(H206="-","0",H206-G206)))*C206)*E206</f>
        <v>15000</v>
      </c>
      <c r="L206" s="6">
        <f t="shared" ref="L206" si="467">(IF(D206="SHORT",IF(I206="-","0",H206-I206),IF(D206="LONG",IF(I206="-","0",I206-H206)))*C206)*E206</f>
        <v>0</v>
      </c>
      <c r="M206" s="6">
        <v>2</v>
      </c>
      <c r="N206" s="6">
        <f t="shared" ref="N206" si="468">(M206*C206*E206)</f>
        <v>30000</v>
      </c>
    </row>
    <row r="207" spans="1:14">
      <c r="A207" s="13">
        <v>43243</v>
      </c>
      <c r="B207" s="9" t="s">
        <v>22</v>
      </c>
      <c r="C207" s="4">
        <v>5000</v>
      </c>
      <c r="D207" s="9" t="s">
        <v>18</v>
      </c>
      <c r="E207" s="9">
        <v>3</v>
      </c>
      <c r="F207" s="9">
        <v>153.69999999999999</v>
      </c>
      <c r="G207" s="9">
        <v>154.69999999999999</v>
      </c>
      <c r="H207" s="9" t="s">
        <v>16</v>
      </c>
      <c r="I207" s="9" t="s">
        <v>16</v>
      </c>
      <c r="J207" s="10">
        <f t="shared" ref="J207" si="469">(IF(D207="SHORT", F207-G207, G207-F207)*C207)*E207</f>
        <v>-15000</v>
      </c>
      <c r="K207" s="10">
        <f t="shared" ref="K207" si="470">(IF(D207="SHORT",IF(H207="-","0",G207-H207),IF(D207="LONG",IF(H207="-","0",H207-G207)))*C207)*E207</f>
        <v>0</v>
      </c>
      <c r="L207" s="10">
        <f t="shared" ref="L207" si="471">(IF(D207="SHORT",IF(I207="-","0",H207-I207),IF(D207="LONG",IF(I207="-","0",I207-H207)))*C207)*E207</f>
        <v>0</v>
      </c>
      <c r="M207" s="10">
        <v>-1</v>
      </c>
      <c r="N207" s="10">
        <f t="shared" ref="N207" si="472">(M207*C207*E207)</f>
        <v>-15000</v>
      </c>
    </row>
    <row r="208" spans="1:14">
      <c r="A208" s="13">
        <v>43242</v>
      </c>
      <c r="B208" s="9" t="s">
        <v>22</v>
      </c>
      <c r="C208" s="9">
        <v>5000</v>
      </c>
      <c r="D208" s="9" t="s">
        <v>18</v>
      </c>
      <c r="E208" s="9">
        <v>3</v>
      </c>
      <c r="F208" s="9">
        <v>155</v>
      </c>
      <c r="G208" s="9">
        <v>154</v>
      </c>
      <c r="H208" s="9" t="s">
        <v>16</v>
      </c>
      <c r="I208" s="9" t="s">
        <v>16</v>
      </c>
      <c r="J208" s="10">
        <f t="shared" ref="J208" si="473">(IF(D208="SHORT", F208-G208, G208-F208)*C208)*E208</f>
        <v>15000</v>
      </c>
      <c r="K208" s="10">
        <f t="shared" ref="K208" si="474">(IF(D208="SHORT",IF(H208="-","0",G208-H208),IF(D208="LONG",IF(H208="-","0",H208-G208)))*C208)*E208</f>
        <v>0</v>
      </c>
      <c r="L208" s="10">
        <f t="shared" ref="L208" si="475">(IF(D208="SHORT",IF(I208="-","0",H208-I208),IF(D208="LONG",IF(I208="-","0",I208-H208)))*C208)*E208</f>
        <v>0</v>
      </c>
      <c r="M208" s="10">
        <v>1</v>
      </c>
      <c r="N208" s="10">
        <f t="shared" ref="N208" si="476">(M208*C208*E208)</f>
        <v>15000</v>
      </c>
    </row>
    <row r="209" spans="1:14">
      <c r="A209" s="13">
        <v>43242</v>
      </c>
      <c r="B209" s="4" t="s">
        <v>14</v>
      </c>
      <c r="C209" s="4">
        <v>5000</v>
      </c>
      <c r="D209" s="4" t="s">
        <v>15</v>
      </c>
      <c r="E209" s="9">
        <v>3</v>
      </c>
      <c r="F209" s="9">
        <v>167</v>
      </c>
      <c r="G209" s="9">
        <v>168</v>
      </c>
      <c r="H209" s="9" t="s">
        <v>16</v>
      </c>
      <c r="I209" s="9" t="s">
        <v>16</v>
      </c>
      <c r="J209" s="10">
        <f t="shared" ref="J209:J210" si="477">(IF(D209="SHORT", F209-G209, G209-F209)*C209)*E209</f>
        <v>15000</v>
      </c>
      <c r="K209" s="10">
        <f t="shared" ref="K209:K210" si="478">(IF(D209="SHORT",IF(H209="-","0",G209-H209),IF(D209="LONG",IF(H209="-","0",H209-G209)))*C209)*E209</f>
        <v>0</v>
      </c>
      <c r="L209" s="10">
        <f t="shared" ref="L209:L210" si="479">(IF(D209="SHORT",IF(I209="-","0",H209-I209),IF(D209="LONG",IF(I209="-","0",I209-H209)))*C209)*E209</f>
        <v>0</v>
      </c>
      <c r="M209" s="10">
        <v>1</v>
      </c>
      <c r="N209" s="10">
        <f t="shared" ref="N209:N210" si="480">(M209*C209*E209)</f>
        <v>15000</v>
      </c>
    </row>
    <row r="210" spans="1:14">
      <c r="A210" s="13">
        <v>43242</v>
      </c>
      <c r="B210" s="4" t="s">
        <v>17</v>
      </c>
      <c r="C210" s="4">
        <v>5000</v>
      </c>
      <c r="D210" s="4" t="s">
        <v>15</v>
      </c>
      <c r="E210" s="9">
        <v>3</v>
      </c>
      <c r="F210" s="9">
        <v>208.6</v>
      </c>
      <c r="G210" s="9">
        <v>208.6</v>
      </c>
      <c r="H210" s="9" t="s">
        <v>16</v>
      </c>
      <c r="I210" s="9" t="s">
        <v>16</v>
      </c>
      <c r="J210" s="6">
        <f t="shared" si="477"/>
        <v>0</v>
      </c>
      <c r="K210" s="6">
        <f t="shared" si="478"/>
        <v>0</v>
      </c>
      <c r="L210" s="6">
        <f t="shared" si="479"/>
        <v>0</v>
      </c>
      <c r="M210" s="6">
        <v>0</v>
      </c>
      <c r="N210" s="6">
        <f t="shared" si="480"/>
        <v>0</v>
      </c>
    </row>
    <row r="211" spans="1:14">
      <c r="A211" s="13">
        <v>43241</v>
      </c>
      <c r="B211" s="9" t="s">
        <v>22</v>
      </c>
      <c r="C211" s="9">
        <v>5000</v>
      </c>
      <c r="D211" s="9" t="s">
        <v>18</v>
      </c>
      <c r="E211" s="9">
        <v>3</v>
      </c>
      <c r="F211" s="9">
        <v>157</v>
      </c>
      <c r="G211" s="9">
        <v>156</v>
      </c>
      <c r="H211" s="9" t="s">
        <v>16</v>
      </c>
      <c r="I211" s="9" t="s">
        <v>16</v>
      </c>
      <c r="J211" s="10">
        <f t="shared" ref="J211" si="481">(IF(D211="SHORT", F211-G211, G211-F211)*C211)*E211</f>
        <v>15000</v>
      </c>
      <c r="K211" s="10">
        <f t="shared" ref="K211" si="482">(IF(D211="SHORT",IF(H211="-","0",G211-H211),IF(D211="LONG",IF(H211="-","0",H211-G211)))*C211)*E211</f>
        <v>0</v>
      </c>
      <c r="L211" s="10">
        <f t="shared" ref="L211" si="483">(IF(D211="SHORT",IF(I211="-","0",H211-I211),IF(D211="LONG",IF(I211="-","0",I211-H211)))*C211)*E211</f>
        <v>0</v>
      </c>
      <c r="M211" s="10">
        <v>1</v>
      </c>
      <c r="N211" s="10">
        <f t="shared" ref="N211" si="484">(M211*C211*E211)</f>
        <v>15000</v>
      </c>
    </row>
    <row r="212" spans="1:14">
      <c r="A212" s="13">
        <v>43238</v>
      </c>
      <c r="B212" s="9" t="s">
        <v>22</v>
      </c>
      <c r="C212" s="9">
        <v>5000</v>
      </c>
      <c r="D212" s="9" t="s">
        <v>18</v>
      </c>
      <c r="E212" s="9">
        <v>3</v>
      </c>
      <c r="F212" s="9">
        <v>157.5</v>
      </c>
      <c r="G212" s="9">
        <v>156.74</v>
      </c>
      <c r="H212" s="9">
        <v>155.69999999999999</v>
      </c>
      <c r="I212" s="9" t="s">
        <v>16</v>
      </c>
      <c r="J212" s="10">
        <f t="shared" ref="J212:J213" si="485">(IF(D212="SHORT", F212-G212, G212-F212)*C212)*E212</f>
        <v>11399.999999999864</v>
      </c>
      <c r="K212" s="10">
        <f t="shared" ref="K212:K213" si="486">(IF(D212="SHORT",IF(H212="-","0",G212-H212),IF(D212="LONG",IF(H212="-","0",H212-G212)))*C212)*E212</f>
        <v>15600.000000000306</v>
      </c>
      <c r="L212" s="10">
        <f t="shared" ref="L212:L213" si="487">(IF(D212="SHORT",IF(I212="-","0",H212-I212),IF(D212="LONG",IF(I212="-","0",I212-H212)))*C212)*E212</f>
        <v>0</v>
      </c>
      <c r="M212" s="10">
        <v>2</v>
      </c>
      <c r="N212" s="10">
        <f t="shared" ref="N212:N213" si="488">(M212*C212*E212)</f>
        <v>30000</v>
      </c>
    </row>
    <row r="213" spans="1:14">
      <c r="A213" s="13">
        <v>43238</v>
      </c>
      <c r="B213" s="4" t="s">
        <v>14</v>
      </c>
      <c r="C213" s="9">
        <v>5000</v>
      </c>
      <c r="D213" s="9" t="s">
        <v>18</v>
      </c>
      <c r="E213" s="9">
        <v>3</v>
      </c>
      <c r="F213" s="9">
        <v>159.5</v>
      </c>
      <c r="G213" s="9">
        <v>158.5</v>
      </c>
      <c r="H213" s="9" t="s">
        <v>16</v>
      </c>
      <c r="I213" s="9" t="s">
        <v>16</v>
      </c>
      <c r="J213" s="10">
        <f t="shared" si="485"/>
        <v>15000</v>
      </c>
      <c r="K213" s="10">
        <f t="shared" si="486"/>
        <v>0</v>
      </c>
      <c r="L213" s="10">
        <f t="shared" si="487"/>
        <v>0</v>
      </c>
      <c r="M213" s="10">
        <v>1</v>
      </c>
      <c r="N213" s="10">
        <f t="shared" si="488"/>
        <v>15000</v>
      </c>
    </row>
    <row r="214" spans="1:14">
      <c r="A214" s="13">
        <v>43237</v>
      </c>
      <c r="B214" s="9" t="s">
        <v>22</v>
      </c>
      <c r="C214" s="9">
        <v>5000</v>
      </c>
      <c r="D214" s="9" t="s">
        <v>18</v>
      </c>
      <c r="E214" s="9">
        <v>3</v>
      </c>
      <c r="F214" s="9">
        <v>157</v>
      </c>
      <c r="G214" s="9">
        <v>156</v>
      </c>
      <c r="H214" s="9">
        <v>155</v>
      </c>
      <c r="I214" s="9" t="s">
        <v>16</v>
      </c>
      <c r="J214" s="10">
        <f t="shared" ref="J214:J215" si="489">(IF(D214="SHORT", F214-G214, G214-F214)*C214)*E214</f>
        <v>15000</v>
      </c>
      <c r="K214" s="10">
        <f t="shared" ref="K214:K215" si="490">(IF(D214="SHORT",IF(H214="-","0",G214-H214),IF(D214="LONG",IF(H214="-","0",H214-G214)))*C214)*E214</f>
        <v>15000</v>
      </c>
      <c r="L214" s="10">
        <f t="shared" ref="L214:L215" si="491">(IF(D214="SHORT",IF(I214="-","0",H214-I214),IF(D214="LONG",IF(I214="-","0",I214-H214)))*C214)*E214</f>
        <v>0</v>
      </c>
      <c r="M214" s="10">
        <v>2</v>
      </c>
      <c r="N214" s="10">
        <f t="shared" ref="N214:N215" si="492">(M214*C214*E214)</f>
        <v>30000</v>
      </c>
    </row>
    <row r="215" spans="1:14">
      <c r="A215" s="13">
        <v>43237</v>
      </c>
      <c r="B215" s="4" t="s">
        <v>17</v>
      </c>
      <c r="C215" s="9">
        <v>5000</v>
      </c>
      <c r="D215" s="9" t="s">
        <v>18</v>
      </c>
      <c r="E215" s="9">
        <v>3</v>
      </c>
      <c r="F215" s="9">
        <v>208.1</v>
      </c>
      <c r="G215" s="9">
        <v>208.1</v>
      </c>
      <c r="H215" s="9" t="s">
        <v>16</v>
      </c>
      <c r="I215" s="9" t="s">
        <v>16</v>
      </c>
      <c r="J215" s="6">
        <f t="shared" si="489"/>
        <v>0</v>
      </c>
      <c r="K215" s="6">
        <f t="shared" si="490"/>
        <v>0</v>
      </c>
      <c r="L215" s="6">
        <f t="shared" si="491"/>
        <v>0</v>
      </c>
      <c r="M215" s="6">
        <v>0</v>
      </c>
      <c r="N215" s="6">
        <f t="shared" si="492"/>
        <v>0</v>
      </c>
    </row>
    <row r="216" spans="1:14">
      <c r="A216" s="13">
        <v>43235</v>
      </c>
      <c r="B216" s="9" t="s">
        <v>22</v>
      </c>
      <c r="C216" s="9">
        <v>5000</v>
      </c>
      <c r="D216" s="4" t="s">
        <v>15</v>
      </c>
      <c r="E216" s="9">
        <v>3</v>
      </c>
      <c r="F216" s="9">
        <v>157.80000000000001</v>
      </c>
      <c r="G216" s="9">
        <v>158.80000000000001</v>
      </c>
      <c r="H216" s="9" t="s">
        <v>16</v>
      </c>
      <c r="I216" s="9" t="s">
        <v>16</v>
      </c>
      <c r="J216" s="10">
        <f t="shared" ref="J216:J217" si="493">(IF(D216="SHORT", F216-G216, G216-F216)*C216)*E216</f>
        <v>15000</v>
      </c>
      <c r="K216" s="10">
        <f t="shared" ref="K216:K217" si="494">(IF(D216="SHORT",IF(H216="-","0",G216-H216),IF(D216="LONG",IF(H216="-","0",H216-G216)))*C216)*E216</f>
        <v>0</v>
      </c>
      <c r="L216" s="10">
        <f t="shared" ref="L216:L217" si="495">(IF(D216="SHORT",IF(I216="-","0",H216-I216),IF(D216="LONG",IF(I216="-","0",I216-H216)))*C216)*E216</f>
        <v>0</v>
      </c>
      <c r="M216" s="10">
        <v>1</v>
      </c>
      <c r="N216" s="10">
        <f t="shared" ref="N216:N217" si="496">(M216*C216*E216)</f>
        <v>15000</v>
      </c>
    </row>
    <row r="217" spans="1:14">
      <c r="A217" s="13">
        <v>43235</v>
      </c>
      <c r="B217" s="4" t="s">
        <v>17</v>
      </c>
      <c r="C217" s="4">
        <v>5000</v>
      </c>
      <c r="D217" s="4" t="s">
        <v>15</v>
      </c>
      <c r="E217" s="9">
        <v>3</v>
      </c>
      <c r="F217" s="9">
        <v>208.8</v>
      </c>
      <c r="G217" s="9">
        <v>208</v>
      </c>
      <c r="H217" s="9" t="s">
        <v>16</v>
      </c>
      <c r="I217" s="9" t="s">
        <v>16</v>
      </c>
      <c r="J217" s="10">
        <f t="shared" si="493"/>
        <v>-12000.000000000171</v>
      </c>
      <c r="K217" s="10">
        <f t="shared" si="494"/>
        <v>0</v>
      </c>
      <c r="L217" s="10">
        <f t="shared" si="495"/>
        <v>0</v>
      </c>
      <c r="M217" s="10">
        <v>-0.8</v>
      </c>
      <c r="N217" s="10">
        <f t="shared" si="496"/>
        <v>-12000</v>
      </c>
    </row>
    <row r="218" spans="1:14">
      <c r="A218" s="13">
        <v>43234</v>
      </c>
      <c r="B218" s="9" t="s">
        <v>22</v>
      </c>
      <c r="C218" s="9">
        <v>5000</v>
      </c>
      <c r="D218" s="4" t="s">
        <v>15</v>
      </c>
      <c r="E218" s="9">
        <v>3</v>
      </c>
      <c r="F218" s="9">
        <v>154</v>
      </c>
      <c r="G218" s="9">
        <v>155</v>
      </c>
      <c r="H218" s="9">
        <v>156</v>
      </c>
      <c r="I218" s="9" t="s">
        <v>16</v>
      </c>
      <c r="J218" s="10">
        <f t="shared" ref="J218:J219" si="497">(IF(D218="SHORT", F218-G218, G218-F218)*C218)*E218</f>
        <v>15000</v>
      </c>
      <c r="K218" s="10">
        <f t="shared" ref="K218:K219" si="498">(IF(D218="SHORT",IF(H218="-","0",G218-H218),IF(D218="LONG",IF(H218="-","0",H218-G218)))*C218)*E218</f>
        <v>15000</v>
      </c>
      <c r="L218" s="10">
        <f t="shared" ref="L218:L219" si="499">(IF(D218="SHORT",IF(I218="-","0",H218-I218),IF(D218="LONG",IF(I218="-","0",I218-H218)))*C218)*E218</f>
        <v>0</v>
      </c>
      <c r="M218" s="10">
        <v>2</v>
      </c>
      <c r="N218" s="10">
        <f t="shared" ref="N218:N219" si="500">(M218*C218*E218)</f>
        <v>30000</v>
      </c>
    </row>
    <row r="219" spans="1:14">
      <c r="A219" s="13">
        <v>43234</v>
      </c>
      <c r="B219" s="4" t="s">
        <v>14</v>
      </c>
      <c r="C219" s="4">
        <v>5000</v>
      </c>
      <c r="D219" s="4" t="s">
        <v>15</v>
      </c>
      <c r="E219" s="4">
        <v>3</v>
      </c>
      <c r="F219" s="4">
        <v>160</v>
      </c>
      <c r="G219" s="4">
        <v>161</v>
      </c>
      <c r="H219" s="4" t="s">
        <v>16</v>
      </c>
      <c r="I219" s="4" t="s">
        <v>16</v>
      </c>
      <c r="J219" s="6">
        <f t="shared" si="497"/>
        <v>15000</v>
      </c>
      <c r="K219" s="6">
        <f t="shared" si="498"/>
        <v>0</v>
      </c>
      <c r="L219" s="6">
        <f t="shared" si="499"/>
        <v>0</v>
      </c>
      <c r="M219" s="6">
        <v>1</v>
      </c>
      <c r="N219" s="6">
        <f t="shared" si="500"/>
        <v>15000</v>
      </c>
    </row>
    <row r="220" spans="1:14">
      <c r="A220" s="13">
        <v>43231</v>
      </c>
      <c r="B220" s="9" t="s">
        <v>22</v>
      </c>
      <c r="C220" s="9">
        <v>5000</v>
      </c>
      <c r="D220" s="9" t="s">
        <v>18</v>
      </c>
      <c r="E220" s="9">
        <v>3</v>
      </c>
      <c r="F220" s="9">
        <v>154.6</v>
      </c>
      <c r="G220" s="9">
        <v>153.6</v>
      </c>
      <c r="H220" s="9" t="s">
        <v>16</v>
      </c>
      <c r="I220" s="9" t="s">
        <v>16</v>
      </c>
      <c r="J220" s="10">
        <f t="shared" ref="J220" si="501">(IF(D220="SHORT", F220-G220, G220-F220)*C220)*E220</f>
        <v>15000</v>
      </c>
      <c r="K220" s="10">
        <f t="shared" ref="K220" si="502">(IF(D220="SHORT",IF(H220="-","0",G220-H220),IF(D220="LONG",IF(H220="-","0",H220-G220)))*C220)*E220</f>
        <v>0</v>
      </c>
      <c r="L220" s="10">
        <f t="shared" ref="L220" si="503">(IF(D220="SHORT",IF(I220="-","0",H220-I220),IF(D220="LONG",IF(I220="-","0",I220-H220)))*C220)*E220</f>
        <v>0</v>
      </c>
      <c r="M220" s="10">
        <v>1</v>
      </c>
      <c r="N220" s="10">
        <f t="shared" ref="N220" si="504">(M220*C220*E220)</f>
        <v>15000</v>
      </c>
    </row>
    <row r="221" spans="1:14">
      <c r="A221" s="13">
        <v>43230</v>
      </c>
      <c r="B221" s="4" t="s">
        <v>14</v>
      </c>
      <c r="C221" s="4">
        <v>5000</v>
      </c>
      <c r="D221" s="4" t="s">
        <v>15</v>
      </c>
      <c r="E221" s="4">
        <v>3</v>
      </c>
      <c r="F221" s="4">
        <v>155.80000000000001</v>
      </c>
      <c r="G221" s="4">
        <v>156.80000000000001</v>
      </c>
      <c r="H221" s="4" t="s">
        <v>16</v>
      </c>
      <c r="I221" s="4" t="s">
        <v>16</v>
      </c>
      <c r="J221" s="6">
        <f t="shared" ref="J221" si="505">(IF(D221="SHORT", F221-G221, G221-F221)*C221)*E221</f>
        <v>15000</v>
      </c>
      <c r="K221" s="6">
        <f t="shared" ref="K221" si="506">(IF(D221="SHORT",IF(H221="-","0",G221-H221),IF(D221="LONG",IF(H221="-","0",H221-G221)))*C221)*E221</f>
        <v>0</v>
      </c>
      <c r="L221" s="6">
        <f t="shared" ref="L221" si="507">(IF(D221="SHORT",IF(I221="-","0",H221-I221),IF(D221="LONG",IF(I221="-","0",I221-H221)))*C221)*E221</f>
        <v>0</v>
      </c>
      <c r="M221" s="6">
        <v>1</v>
      </c>
      <c r="N221" s="6">
        <f t="shared" ref="N221" si="508">(M221*C221*E221)</f>
        <v>15000</v>
      </c>
    </row>
    <row r="222" spans="1:14">
      <c r="A222" s="13">
        <v>43230</v>
      </c>
      <c r="B222" s="4" t="s">
        <v>17</v>
      </c>
      <c r="C222" s="4">
        <v>5000</v>
      </c>
      <c r="D222" s="4" t="s">
        <v>15</v>
      </c>
      <c r="E222" s="4">
        <v>3</v>
      </c>
      <c r="F222" s="4">
        <v>208.5</v>
      </c>
      <c r="G222" s="4">
        <v>209.5</v>
      </c>
      <c r="H222" s="4" t="s">
        <v>16</v>
      </c>
      <c r="I222" s="4" t="s">
        <v>16</v>
      </c>
      <c r="J222" s="6">
        <f t="shared" ref="J222" si="509">(IF(D222="SHORT", F222-G222, G222-F222)*C222)*E222</f>
        <v>15000</v>
      </c>
      <c r="K222" s="6">
        <f t="shared" ref="K222" si="510">(IF(D222="SHORT",IF(H222="-","0",G222-H222),IF(D222="LONG",IF(H222="-","0",H222-G222)))*C222)*E222</f>
        <v>0</v>
      </c>
      <c r="L222" s="6">
        <f t="shared" ref="L222" si="511">(IF(D222="SHORT",IF(I222="-","0",H222-I222),IF(D222="LONG",IF(I222="-","0",I222-H222)))*C222)*E222</f>
        <v>0</v>
      </c>
      <c r="M222" s="6">
        <v>1</v>
      </c>
      <c r="N222" s="6">
        <f t="shared" ref="N222" si="512">(M222*C222*E222)</f>
        <v>15000</v>
      </c>
    </row>
    <row r="223" spans="1:14">
      <c r="A223" s="13">
        <v>43229</v>
      </c>
      <c r="B223" s="4" t="s">
        <v>14</v>
      </c>
      <c r="C223" s="4">
        <v>5000</v>
      </c>
      <c r="D223" s="4" t="s">
        <v>18</v>
      </c>
      <c r="E223" s="4">
        <v>3</v>
      </c>
      <c r="F223" s="4">
        <v>155.19999999999999</v>
      </c>
      <c r="G223" s="4">
        <v>154.35</v>
      </c>
      <c r="H223" s="4" t="s">
        <v>16</v>
      </c>
      <c r="I223" s="4" t="s">
        <v>16</v>
      </c>
      <c r="J223" s="6">
        <f t="shared" ref="J223:J224" si="513">(IF(D223="SHORT", F223-G223, G223-F223)*C223)*E223</f>
        <v>12749.999999999916</v>
      </c>
      <c r="K223" s="6">
        <f t="shared" ref="K223:K224" si="514">(IF(D223="SHORT",IF(H223="-","0",G223-H223),IF(D223="LONG",IF(H223="-","0",H223-G223)))*C223)*E223</f>
        <v>0</v>
      </c>
      <c r="L223" s="6">
        <f t="shared" ref="L223:L224" si="515">(IF(D223="SHORT",IF(I223="-","0",H223-I223),IF(D223="LONG",IF(I223="-","0",I223-H223)))*C223)*E223</f>
        <v>0</v>
      </c>
      <c r="M223" s="6">
        <v>0.85</v>
      </c>
      <c r="N223" s="6">
        <f t="shared" ref="N223:N224" si="516">(M223*C223*E223)</f>
        <v>12750</v>
      </c>
    </row>
    <row r="224" spans="1:14">
      <c r="A224" s="13">
        <v>43229</v>
      </c>
      <c r="B224" s="9" t="s">
        <v>22</v>
      </c>
      <c r="C224" s="4">
        <v>5000</v>
      </c>
      <c r="D224" s="4" t="s">
        <v>18</v>
      </c>
      <c r="E224" s="4">
        <v>3</v>
      </c>
      <c r="F224" s="4">
        <v>159.30000000000001</v>
      </c>
      <c r="G224" s="4">
        <v>158.30000000000001</v>
      </c>
      <c r="H224" s="4">
        <v>157.30000000000001</v>
      </c>
      <c r="I224" s="4" t="s">
        <v>16</v>
      </c>
      <c r="J224" s="6">
        <f t="shared" si="513"/>
        <v>15000</v>
      </c>
      <c r="K224" s="6">
        <f t="shared" si="514"/>
        <v>15000</v>
      </c>
      <c r="L224" s="6">
        <f t="shared" si="515"/>
        <v>0</v>
      </c>
      <c r="M224" s="6">
        <v>2</v>
      </c>
      <c r="N224" s="6">
        <f t="shared" si="516"/>
        <v>30000</v>
      </c>
    </row>
    <row r="225" spans="1:14">
      <c r="A225" s="13">
        <v>43228</v>
      </c>
      <c r="B225" s="4" t="s">
        <v>14</v>
      </c>
      <c r="C225" s="4">
        <v>5000</v>
      </c>
      <c r="D225" s="4" t="s">
        <v>15</v>
      </c>
      <c r="E225" s="4">
        <v>3</v>
      </c>
      <c r="F225" s="4">
        <v>155</v>
      </c>
      <c r="G225" s="4">
        <v>156</v>
      </c>
      <c r="H225" s="4" t="s">
        <v>16</v>
      </c>
      <c r="I225" s="4" t="s">
        <v>16</v>
      </c>
      <c r="J225" s="6">
        <f t="shared" ref="J225:J226" si="517">(IF(D225="SHORT", F225-G225, G225-F225)*C225)*E225</f>
        <v>15000</v>
      </c>
      <c r="K225" s="6">
        <f t="shared" ref="K225:K226" si="518">(IF(D225="SHORT",IF(H225="-","0",G225-H225),IF(D225="LONG",IF(H225="-","0",H225-G225)))*C225)*E225</f>
        <v>0</v>
      </c>
      <c r="L225" s="6">
        <f t="shared" ref="L225:L226" si="519">(IF(D225="SHORT",IF(I225="-","0",H225-I225),IF(D225="LONG",IF(I225="-","0",I225-H225)))*C225)*E225</f>
        <v>0</v>
      </c>
      <c r="M225" s="6">
        <v>1</v>
      </c>
      <c r="N225" s="6">
        <f t="shared" ref="N225:N226" si="520">(M225*C225*E225)</f>
        <v>15000</v>
      </c>
    </row>
    <row r="226" spans="1:14">
      <c r="A226" s="13">
        <v>43228</v>
      </c>
      <c r="B226" s="4" t="s">
        <v>17</v>
      </c>
      <c r="C226" s="4">
        <v>5000</v>
      </c>
      <c r="D226" s="4" t="s">
        <v>15</v>
      </c>
      <c r="E226" s="4">
        <v>3</v>
      </c>
      <c r="F226" s="4">
        <v>206.8</v>
      </c>
      <c r="G226" s="4">
        <v>207.8</v>
      </c>
      <c r="H226" s="4" t="s">
        <v>16</v>
      </c>
      <c r="I226" s="4" t="s">
        <v>16</v>
      </c>
      <c r="J226" s="6">
        <f t="shared" si="517"/>
        <v>15000</v>
      </c>
      <c r="K226" s="6">
        <f t="shared" si="518"/>
        <v>0</v>
      </c>
      <c r="L226" s="6">
        <f t="shared" si="519"/>
        <v>0</v>
      </c>
      <c r="M226" s="6">
        <v>1</v>
      </c>
      <c r="N226" s="6">
        <f t="shared" si="520"/>
        <v>15000</v>
      </c>
    </row>
    <row r="227" spans="1:14">
      <c r="A227" s="13">
        <v>43227</v>
      </c>
      <c r="B227" s="9" t="s">
        <v>14</v>
      </c>
      <c r="C227" s="9">
        <v>5000</v>
      </c>
      <c r="D227" s="4" t="s">
        <v>15</v>
      </c>
      <c r="E227" s="9">
        <v>3</v>
      </c>
      <c r="F227" s="4">
        <v>156</v>
      </c>
      <c r="G227" s="4">
        <v>157</v>
      </c>
      <c r="H227" s="9" t="s">
        <v>16</v>
      </c>
      <c r="I227" s="9" t="s">
        <v>16</v>
      </c>
      <c r="J227" s="10">
        <f t="shared" ref="J227" si="521">(IF(D227="SHORT", F227-G227, G227-F227)*C227)*E227</f>
        <v>15000</v>
      </c>
      <c r="K227" s="10">
        <f t="shared" ref="K227" si="522">(IF(D227="SHORT",IF(H227="-","0",G227-H227),IF(D227="LONG",IF(H227="-","0",H227-G227)))*C227)*E227</f>
        <v>0</v>
      </c>
      <c r="L227" s="10">
        <f t="shared" ref="L227" si="523">(IF(D227="SHORT",IF(I227="-","0",H227-I227),IF(D227="LONG",IF(I227="-","0",I227-H227)))*C227)*E227</f>
        <v>0</v>
      </c>
      <c r="M227" s="10">
        <v>1</v>
      </c>
      <c r="N227" s="10">
        <f t="shared" ref="N227" si="524">(M227*C227*E227)</f>
        <v>15000</v>
      </c>
    </row>
    <row r="228" spans="1:14">
      <c r="A228" s="13">
        <v>43227</v>
      </c>
      <c r="B228" s="9" t="s">
        <v>22</v>
      </c>
      <c r="C228" s="9">
        <v>5000</v>
      </c>
      <c r="D228" s="4" t="s">
        <v>15</v>
      </c>
      <c r="E228" s="9">
        <v>3</v>
      </c>
      <c r="F228" s="4">
        <v>158</v>
      </c>
      <c r="G228" s="4">
        <v>159</v>
      </c>
      <c r="H228" s="9" t="s">
        <v>16</v>
      </c>
      <c r="I228" s="9" t="s">
        <v>16</v>
      </c>
      <c r="J228" s="10">
        <f t="shared" ref="J228:J229" si="525">(IF(D228="SHORT", F228-G228, G228-F228)*C228)*E228</f>
        <v>15000</v>
      </c>
      <c r="K228" s="10">
        <f t="shared" ref="K228:K229" si="526">(IF(D228="SHORT",IF(H228="-","0",G228-H228),IF(D228="LONG",IF(H228="-","0",H228-G228)))*C228)*E228</f>
        <v>0</v>
      </c>
      <c r="L228" s="10">
        <f t="shared" ref="L228:L229" si="527">(IF(D228="SHORT",IF(I228="-","0",H228-I228),IF(D228="LONG",IF(I228="-","0",I228-H228)))*C228)*E228</f>
        <v>0</v>
      </c>
      <c r="M228" s="10">
        <v>1</v>
      </c>
      <c r="N228" s="10">
        <f t="shared" ref="N228:N229" si="528">(M228*C228*E228)</f>
        <v>15000</v>
      </c>
    </row>
    <row r="229" spans="1:14">
      <c r="A229" s="13">
        <v>43224</v>
      </c>
      <c r="B229" s="9" t="s">
        <v>17</v>
      </c>
      <c r="C229" s="9">
        <v>5000</v>
      </c>
      <c r="D229" s="4" t="s">
        <v>18</v>
      </c>
      <c r="E229" s="9">
        <v>3</v>
      </c>
      <c r="F229" s="4">
        <v>200.35</v>
      </c>
      <c r="G229" s="4">
        <v>199.35</v>
      </c>
      <c r="H229" s="9" t="s">
        <v>16</v>
      </c>
      <c r="I229" s="9" t="s">
        <v>16</v>
      </c>
      <c r="J229" s="10">
        <f t="shared" si="525"/>
        <v>15000</v>
      </c>
      <c r="K229" s="10">
        <f t="shared" si="526"/>
        <v>0</v>
      </c>
      <c r="L229" s="10">
        <f t="shared" si="527"/>
        <v>0</v>
      </c>
      <c r="M229" s="10">
        <v>1</v>
      </c>
      <c r="N229" s="10">
        <f t="shared" si="528"/>
        <v>15000</v>
      </c>
    </row>
    <row r="230" spans="1:14">
      <c r="A230" s="13">
        <v>43224</v>
      </c>
      <c r="B230" s="9" t="s">
        <v>14</v>
      </c>
      <c r="C230" s="9">
        <v>5000</v>
      </c>
      <c r="D230" s="4" t="s">
        <v>18</v>
      </c>
      <c r="E230" s="9">
        <v>3</v>
      </c>
      <c r="F230" s="4">
        <v>152.19999999999999</v>
      </c>
      <c r="G230" s="4">
        <v>152.19999999999999</v>
      </c>
      <c r="H230" s="9" t="s">
        <v>16</v>
      </c>
      <c r="I230" s="9" t="s">
        <v>16</v>
      </c>
      <c r="J230" s="6">
        <f t="shared" ref="J230" si="529">(IF(D230="SHORT", F230-G230, G230-F230)*C230)*E230</f>
        <v>0</v>
      </c>
      <c r="K230" s="6">
        <f t="shared" ref="K230" si="530">(IF(D230="SHORT",IF(H230="-","0",G230-H230),IF(D230="LONG",IF(H230="-","0",H230-G230)))*C230)*E230</f>
        <v>0</v>
      </c>
      <c r="L230" s="6">
        <f t="shared" ref="L230" si="531">(IF(D230="SHORT",IF(I230="-","0",H230-I230),IF(D230="LONG",IF(I230="-","0",I230-H230)))*C230)*E230</f>
        <v>0</v>
      </c>
      <c r="M230" s="6">
        <v>0</v>
      </c>
      <c r="N230" s="6">
        <f t="shared" ref="N230" si="532">(M230*C230*E230)</f>
        <v>0</v>
      </c>
    </row>
    <row r="231" spans="1:14">
      <c r="A231" s="13">
        <v>43223</v>
      </c>
      <c r="B231" s="9" t="s">
        <v>22</v>
      </c>
      <c r="C231" s="9">
        <v>5000</v>
      </c>
      <c r="D231" s="4" t="s">
        <v>15</v>
      </c>
      <c r="E231" s="9">
        <v>3</v>
      </c>
      <c r="F231" s="4">
        <v>156.80000000000001</v>
      </c>
      <c r="G231" s="4">
        <v>157.9</v>
      </c>
      <c r="H231" s="9" t="s">
        <v>16</v>
      </c>
      <c r="I231" s="9" t="s">
        <v>16</v>
      </c>
      <c r="J231" s="10">
        <f t="shared" ref="J231:J232" si="533">(IF(D231="SHORT", F231-G231, G231-F231)*C231)*E231</f>
        <v>16499.999999999916</v>
      </c>
      <c r="K231" s="10">
        <f t="shared" ref="K231:K232" si="534">(IF(D231="SHORT",IF(H231="-","0",G231-H231),IF(D231="LONG",IF(H231="-","0",H231-G231)))*C231)*E231</f>
        <v>0</v>
      </c>
      <c r="L231" s="10">
        <f t="shared" ref="L231:L232" si="535">(IF(D231="SHORT",IF(I231="-","0",H231-I231),IF(D231="LONG",IF(I231="-","0",I231-H231)))*C231)*E231</f>
        <v>0</v>
      </c>
      <c r="M231" s="10">
        <v>1.1000000000000001</v>
      </c>
      <c r="N231" s="10">
        <f t="shared" ref="N231:N232" si="536">(M231*C231*E231)</f>
        <v>16500</v>
      </c>
    </row>
    <row r="232" spans="1:14">
      <c r="A232" s="13">
        <v>43223</v>
      </c>
      <c r="B232" s="9" t="s">
        <v>14</v>
      </c>
      <c r="C232" s="9">
        <v>5000</v>
      </c>
      <c r="D232" s="4" t="s">
        <v>18</v>
      </c>
      <c r="E232" s="9">
        <v>3</v>
      </c>
      <c r="F232" s="4">
        <v>152.30000000000001</v>
      </c>
      <c r="G232" s="4">
        <v>151.30000000000001</v>
      </c>
      <c r="H232" s="9" t="s">
        <v>16</v>
      </c>
      <c r="I232" s="9" t="s">
        <v>16</v>
      </c>
      <c r="J232" s="10">
        <f t="shared" si="533"/>
        <v>15000</v>
      </c>
      <c r="K232" s="10">
        <f t="shared" si="534"/>
        <v>0</v>
      </c>
      <c r="L232" s="10">
        <f t="shared" si="535"/>
        <v>0</v>
      </c>
      <c r="M232" s="10">
        <v>1</v>
      </c>
      <c r="N232" s="10">
        <f t="shared" si="536"/>
        <v>15000</v>
      </c>
    </row>
    <row r="233" spans="1:14">
      <c r="A233" s="13">
        <v>43222</v>
      </c>
      <c r="B233" s="9" t="s">
        <v>22</v>
      </c>
      <c r="C233" s="9">
        <v>5000</v>
      </c>
      <c r="D233" s="4" t="s">
        <v>18</v>
      </c>
      <c r="E233" s="9">
        <v>3</v>
      </c>
      <c r="F233" s="4">
        <v>152.19999999999999</v>
      </c>
      <c r="G233" s="4">
        <v>153.19999999999999</v>
      </c>
      <c r="H233" s="9" t="s">
        <v>16</v>
      </c>
      <c r="I233" s="9" t="s">
        <v>16</v>
      </c>
      <c r="J233" s="10">
        <f t="shared" ref="J233" si="537">(IF(D233="SHORT", F233-G233, G233-F233)*C233)*E233</f>
        <v>-15000</v>
      </c>
      <c r="K233" s="10">
        <f t="shared" ref="K233" si="538">(IF(D233="SHORT",IF(H233="-","0",G233-H233),IF(D233="LONG",IF(H233="-","0",H233-G233)))*C233)*E233</f>
        <v>0</v>
      </c>
      <c r="L233" s="10">
        <f t="shared" ref="L233" si="539">(IF(D233="SHORT",IF(I233="-","0",H233-I233),IF(D233="LONG",IF(I233="-","0",I233-H233)))*C233)*E233</f>
        <v>0</v>
      </c>
      <c r="M233" s="10">
        <v>-1</v>
      </c>
      <c r="N233" s="10">
        <f t="shared" ref="N233" si="540">(M233*C233*E233)</f>
        <v>-15000</v>
      </c>
    </row>
    <row r="234" spans="1:14">
      <c r="A234" s="13">
        <v>43222</v>
      </c>
      <c r="B234" s="9" t="s">
        <v>14</v>
      </c>
      <c r="C234" s="9">
        <v>5000</v>
      </c>
      <c r="D234" s="4" t="s">
        <v>18</v>
      </c>
      <c r="E234" s="9">
        <v>3</v>
      </c>
      <c r="F234" s="15">
        <v>155.5</v>
      </c>
      <c r="G234" s="15">
        <v>154.5</v>
      </c>
      <c r="H234" s="9">
        <v>153.5</v>
      </c>
      <c r="I234" s="9" t="s">
        <v>16</v>
      </c>
      <c r="J234" s="10">
        <f t="shared" ref="J234:J235" si="541">(IF(D234="SHORT", F234-G234, G234-F234)*C234)*E234</f>
        <v>15000</v>
      </c>
      <c r="K234" s="10">
        <f t="shared" ref="K234:K235" si="542">(IF(D234="SHORT",IF(H234="-","0",G234-H234),IF(D234="LONG",IF(H234="-","0",H234-G234)))*C234)*E234</f>
        <v>15000</v>
      </c>
      <c r="L234" s="10">
        <f t="shared" ref="L234:L235" si="543">(IF(D234="SHORT",IF(I234="-","0",H234-I234),IF(D234="LONG",IF(I234="-","0",I234-H234)))*C234)*E234</f>
        <v>0</v>
      </c>
      <c r="M234" s="10">
        <v>2</v>
      </c>
      <c r="N234" s="10">
        <f t="shared" ref="N234:N235" si="544">(M234*C234*E234)</f>
        <v>30000</v>
      </c>
    </row>
    <row r="235" spans="1:14">
      <c r="A235" s="13">
        <v>43222</v>
      </c>
      <c r="B235" s="4" t="s">
        <v>17</v>
      </c>
      <c r="C235" s="9">
        <v>5000</v>
      </c>
      <c r="D235" s="9" t="s">
        <v>15</v>
      </c>
      <c r="E235" s="9">
        <v>3</v>
      </c>
      <c r="F235" s="4">
        <v>207</v>
      </c>
      <c r="G235" s="4">
        <v>206</v>
      </c>
      <c r="H235" s="9" t="s">
        <v>16</v>
      </c>
      <c r="I235" s="9" t="s">
        <v>16</v>
      </c>
      <c r="J235" s="10">
        <f t="shared" si="541"/>
        <v>-15000</v>
      </c>
      <c r="K235" s="10">
        <f t="shared" si="542"/>
        <v>0</v>
      </c>
      <c r="L235" s="10">
        <f t="shared" si="543"/>
        <v>0</v>
      </c>
      <c r="M235" s="10">
        <v>-1</v>
      </c>
      <c r="N235" s="10">
        <f t="shared" si="544"/>
        <v>-15000</v>
      </c>
    </row>
    <row r="236" spans="1:14">
      <c r="A236" s="14">
        <v>43217</v>
      </c>
      <c r="B236" s="9" t="s">
        <v>19</v>
      </c>
      <c r="C236" s="9">
        <v>5000</v>
      </c>
      <c r="D236" s="9" t="s">
        <v>15</v>
      </c>
      <c r="E236" s="9">
        <v>3</v>
      </c>
      <c r="F236" s="9">
        <v>150.30000000000001</v>
      </c>
      <c r="G236" s="9">
        <v>149.5</v>
      </c>
      <c r="H236" s="9" t="s">
        <v>16</v>
      </c>
      <c r="I236" s="9" t="s">
        <v>16</v>
      </c>
      <c r="J236" s="10">
        <f t="shared" ref="J236" si="545">(IF(D236="SHORT", F236-G236, G236-F236)*C236)*E236</f>
        <v>-12000.000000000171</v>
      </c>
      <c r="K236" s="10">
        <f t="shared" ref="K236" si="546">(IF(D236="SHORT",IF(H236="-","0",G236-H236),IF(D236="LONG",IF(H236="-","0",H236-G236)))*C236)*E236</f>
        <v>0</v>
      </c>
      <c r="L236" s="10">
        <f t="shared" ref="L236" si="547">(IF(D236="SHORT",IF(I236="-","0",H236-I236),IF(D236="LONG",IF(I236="-","0",I236-H236)))*C236)*E236</f>
        <v>0</v>
      </c>
      <c r="M236" s="10">
        <v>-1</v>
      </c>
      <c r="N236" s="10">
        <f t="shared" ref="N236" si="548">(M236*C236*E236)</f>
        <v>-15000</v>
      </c>
    </row>
    <row r="237" spans="1:14">
      <c r="A237" s="14">
        <v>43217</v>
      </c>
      <c r="B237" s="9" t="s">
        <v>14</v>
      </c>
      <c r="C237" s="9">
        <v>5000</v>
      </c>
      <c r="D237" s="4" t="s">
        <v>15</v>
      </c>
      <c r="E237" s="4">
        <v>3</v>
      </c>
      <c r="F237" s="4">
        <v>155.80000000000001</v>
      </c>
      <c r="G237" s="4">
        <v>156.80000000000001</v>
      </c>
      <c r="H237" s="9">
        <v>157.5</v>
      </c>
      <c r="I237" s="9" t="s">
        <v>16</v>
      </c>
      <c r="J237" s="10">
        <f t="shared" ref="J237" si="549">(IF(D237="SHORT", F237-G237, G237-F237)*C237)*E237</f>
        <v>15000</v>
      </c>
      <c r="K237" s="10">
        <f t="shared" ref="K237" si="550">(IF(D237="SHORT",IF(H237="-","0",G237-H237),IF(D237="LONG",IF(H237="-","0",H237-G237)))*C237)*E237</f>
        <v>10499.999999999829</v>
      </c>
      <c r="L237" s="10">
        <f t="shared" ref="L237" si="551">(IF(D237="SHORT",IF(I237="-","0",H237-I237),IF(D237="LONG",IF(I237="-","0",I237-H237)))*C237)*E237</f>
        <v>0</v>
      </c>
      <c r="M237" s="10">
        <v>1.7</v>
      </c>
      <c r="N237" s="10">
        <f t="shared" ref="N237" si="552">(M237*C237*E237)</f>
        <v>25500</v>
      </c>
    </row>
    <row r="238" spans="1:14">
      <c r="A238" s="14">
        <v>43216</v>
      </c>
      <c r="B238" s="4" t="s">
        <v>17</v>
      </c>
      <c r="C238" s="4">
        <v>5000</v>
      </c>
      <c r="D238" s="4" t="s">
        <v>18</v>
      </c>
      <c r="E238" s="4">
        <v>3</v>
      </c>
      <c r="F238" s="4">
        <v>207</v>
      </c>
      <c r="G238" s="4">
        <v>206.05</v>
      </c>
      <c r="H238" s="9" t="s">
        <v>16</v>
      </c>
      <c r="I238" s="9" t="s">
        <v>16</v>
      </c>
      <c r="J238" s="10">
        <f t="shared" ref="J238" si="553">(IF(D238="SHORT", F238-G238, G238-F238)*C238)*E238</f>
        <v>14249.999999999831</v>
      </c>
      <c r="K238" s="10">
        <f t="shared" ref="K238" si="554">(IF(D238="SHORT",IF(H238="-","0",G238-H238),IF(D238="LONG",IF(H238="-","0",H238-G238)))*C238)*E238</f>
        <v>0</v>
      </c>
      <c r="L238" s="10">
        <f t="shared" ref="L238" si="555">(IF(D238="SHORT",IF(I238="-","0",H238-I238),IF(D238="LONG",IF(I238="-","0",I238-H238)))*C238)*E238</f>
        <v>0</v>
      </c>
      <c r="M238" s="10">
        <v>1</v>
      </c>
      <c r="N238" s="10">
        <f t="shared" ref="N238" si="556">(M238*C238*E238)</f>
        <v>15000</v>
      </c>
    </row>
    <row r="239" spans="1:14">
      <c r="A239" s="14">
        <v>43216</v>
      </c>
      <c r="B239" s="9" t="s">
        <v>19</v>
      </c>
      <c r="C239" s="9">
        <v>5000</v>
      </c>
      <c r="D239" s="4" t="s">
        <v>18</v>
      </c>
      <c r="E239" s="9">
        <v>3</v>
      </c>
      <c r="F239" s="4">
        <v>148</v>
      </c>
      <c r="G239" s="4">
        <v>147</v>
      </c>
      <c r="H239" s="9" t="s">
        <v>16</v>
      </c>
      <c r="I239" s="9" t="s">
        <v>16</v>
      </c>
      <c r="J239" s="10">
        <f t="shared" ref="J239:J242" si="557">(IF(D239="SHORT", F239-G239, G239-F239)*C239)*E239</f>
        <v>15000</v>
      </c>
      <c r="K239" s="10">
        <f t="shared" ref="K239:K242" si="558">(IF(D239="SHORT",IF(H239="-","0",G239-H239),IF(D239="LONG",IF(H239="-","0",H239-G239)))*C239)*E239</f>
        <v>0</v>
      </c>
      <c r="L239" s="10">
        <f t="shared" ref="L239:L242" si="559">(IF(D239="SHORT",IF(I239="-","0",H239-I239),IF(D239="LONG",IF(I239="-","0",I239-H239)))*C239)*E239</f>
        <v>0</v>
      </c>
      <c r="M239" s="10">
        <v>1</v>
      </c>
      <c r="N239" s="10">
        <f t="shared" ref="N239:N242" si="560">(M239*C239*E239)</f>
        <v>15000</v>
      </c>
    </row>
    <row r="240" spans="1:14">
      <c r="A240" s="14">
        <v>43215</v>
      </c>
      <c r="B240" s="9" t="s">
        <v>19</v>
      </c>
      <c r="C240" s="9">
        <v>5000</v>
      </c>
      <c r="D240" s="9" t="s">
        <v>15</v>
      </c>
      <c r="E240" s="9">
        <v>3</v>
      </c>
      <c r="F240" s="4">
        <v>150</v>
      </c>
      <c r="G240" s="4">
        <v>151</v>
      </c>
      <c r="H240" s="4">
        <v>152</v>
      </c>
      <c r="I240" s="9" t="s">
        <v>16</v>
      </c>
      <c r="J240" s="10">
        <f t="shared" si="557"/>
        <v>15000</v>
      </c>
      <c r="K240" s="10">
        <f t="shared" si="558"/>
        <v>15000</v>
      </c>
      <c r="L240" s="10">
        <f t="shared" si="559"/>
        <v>0</v>
      </c>
      <c r="M240" s="10">
        <v>2</v>
      </c>
      <c r="N240" s="10">
        <f t="shared" si="560"/>
        <v>30000</v>
      </c>
    </row>
    <row r="241" spans="1:14">
      <c r="A241" s="14">
        <v>43215</v>
      </c>
      <c r="B241" s="4" t="s">
        <v>17</v>
      </c>
      <c r="C241" s="4">
        <v>5000</v>
      </c>
      <c r="D241" s="4" t="s">
        <v>15</v>
      </c>
      <c r="E241" s="9">
        <v>3</v>
      </c>
      <c r="F241" s="4">
        <v>211.8</v>
      </c>
      <c r="G241" s="4">
        <v>212.8</v>
      </c>
      <c r="H241" s="9" t="s">
        <v>16</v>
      </c>
      <c r="I241" s="9" t="s">
        <v>16</v>
      </c>
      <c r="J241" s="10">
        <f t="shared" si="557"/>
        <v>15000</v>
      </c>
      <c r="K241" s="10">
        <f t="shared" si="558"/>
        <v>0</v>
      </c>
      <c r="L241" s="10">
        <f t="shared" si="559"/>
        <v>0</v>
      </c>
      <c r="M241" s="10">
        <v>1</v>
      </c>
      <c r="N241" s="10">
        <f t="shared" si="560"/>
        <v>15000</v>
      </c>
    </row>
    <row r="242" spans="1:14">
      <c r="A242" s="14">
        <v>43215</v>
      </c>
      <c r="B242" s="4" t="s">
        <v>20</v>
      </c>
      <c r="C242" s="4">
        <v>250</v>
      </c>
      <c r="D242" s="9" t="s">
        <v>15</v>
      </c>
      <c r="E242" s="4">
        <v>10</v>
      </c>
      <c r="F242" s="4">
        <v>945</v>
      </c>
      <c r="G242" s="4">
        <v>945</v>
      </c>
      <c r="H242" s="4" t="s">
        <v>16</v>
      </c>
      <c r="I242" s="4" t="s">
        <v>16</v>
      </c>
      <c r="J242" s="6">
        <f t="shared" si="557"/>
        <v>0</v>
      </c>
      <c r="K242" s="6">
        <f t="shared" si="558"/>
        <v>0</v>
      </c>
      <c r="L242" s="6">
        <f t="shared" si="559"/>
        <v>0</v>
      </c>
      <c r="M242" s="6">
        <v>0</v>
      </c>
      <c r="N242" s="6">
        <f t="shared" si="560"/>
        <v>0</v>
      </c>
    </row>
    <row r="243" spans="1:14">
      <c r="A243" s="14">
        <v>43214</v>
      </c>
      <c r="B243" s="9" t="s">
        <v>19</v>
      </c>
      <c r="C243" s="9">
        <v>5000</v>
      </c>
      <c r="D243" s="9" t="s">
        <v>15</v>
      </c>
      <c r="E243" s="9">
        <v>3</v>
      </c>
      <c r="F243" s="15">
        <v>151</v>
      </c>
      <c r="G243" s="15">
        <v>152</v>
      </c>
      <c r="H243" s="9" t="s">
        <v>16</v>
      </c>
      <c r="I243" s="9" t="s">
        <v>16</v>
      </c>
      <c r="J243" s="10">
        <f t="shared" ref="J243" si="561">(IF(D243="SHORT", F243-G243, G243-F243)*C243)*E243</f>
        <v>15000</v>
      </c>
      <c r="K243" s="10">
        <f t="shared" ref="K243" si="562">(IF(D243="SHORT",IF(H243="-","0",G243-H243),IF(D243="LONG",IF(H243="-","0",H243-G243)))*C243)*E243</f>
        <v>0</v>
      </c>
      <c r="L243" s="10">
        <f t="shared" ref="L243" si="563">(IF(D243="SHORT",IF(I243="-","0",H243-I243),IF(D243="LONG",IF(I243="-","0",I243-H243)))*C243)*E243</f>
        <v>0</v>
      </c>
      <c r="M243" s="10">
        <v>1</v>
      </c>
      <c r="N243" s="10">
        <f t="shared" ref="N243" si="564">(M243*C243*E243)</f>
        <v>15000</v>
      </c>
    </row>
    <row r="244" spans="1:14">
      <c r="A244" s="13">
        <v>43214</v>
      </c>
      <c r="B244" s="4" t="s">
        <v>17</v>
      </c>
      <c r="C244" s="4">
        <v>5000</v>
      </c>
      <c r="D244" s="4" t="s">
        <v>15</v>
      </c>
      <c r="E244" s="4">
        <v>3</v>
      </c>
      <c r="F244" s="4">
        <v>215</v>
      </c>
      <c r="G244" s="4">
        <v>216</v>
      </c>
      <c r="H244" s="4" t="s">
        <v>16</v>
      </c>
      <c r="I244" s="4" t="s">
        <v>16</v>
      </c>
      <c r="J244" s="6">
        <f t="shared" ref="J244" si="565">(IF(D244="SHORT", F244-G244, G244-F244)*C244)*E244</f>
        <v>15000</v>
      </c>
      <c r="K244" s="6">
        <f t="shared" ref="K244" si="566">(IF(D244="SHORT",IF(H244="-","0",G244-H244),IF(D244="LONG",IF(H244="-","0",H244-G244)))*C244)*E244</f>
        <v>0</v>
      </c>
      <c r="L244" s="6">
        <f t="shared" ref="L244" si="567">(IF(D244="SHORT",IF(I244="-","0",H244-I244),IF(D244="LONG",IF(I244="-","0",I244-H244)))*C244)*E244</f>
        <v>0</v>
      </c>
      <c r="M244" s="6">
        <v>1</v>
      </c>
      <c r="N244" s="6">
        <f t="shared" ref="N244" si="568">(M244*C244*E244)</f>
        <v>15000</v>
      </c>
    </row>
    <row r="245" spans="1:14">
      <c r="A245" s="13">
        <v>43213</v>
      </c>
      <c r="B245" s="4" t="s">
        <v>17</v>
      </c>
      <c r="C245" s="4">
        <v>5000</v>
      </c>
      <c r="D245" s="4" t="s">
        <v>18</v>
      </c>
      <c r="E245" s="4">
        <v>3</v>
      </c>
      <c r="F245" s="4">
        <v>215</v>
      </c>
      <c r="G245" s="4">
        <v>214</v>
      </c>
      <c r="H245" s="4">
        <v>213</v>
      </c>
      <c r="I245" s="4" t="s">
        <v>16</v>
      </c>
      <c r="J245" s="6">
        <f t="shared" ref="J245:J246" si="569">(IF(D245="SHORT", F245-G245, G245-F245)*C245)*E245</f>
        <v>15000</v>
      </c>
      <c r="K245" s="6">
        <f t="shared" ref="K245:K246" si="570">(IF(D245="SHORT",IF(H245="-","0",G245-H245),IF(D245="LONG",IF(H245="-","0",H245-G245)))*C245)*E245</f>
        <v>15000</v>
      </c>
      <c r="L245" s="6">
        <f t="shared" ref="L245:L246" si="571">(IF(D245="SHORT",IF(I245="-","0",H245-I245),IF(D245="LONG",IF(I245="-","0",I245-H245)))*C245)*E245</f>
        <v>0</v>
      </c>
      <c r="M245" s="6">
        <v>2</v>
      </c>
      <c r="N245" s="6">
        <f t="shared" ref="N245:N246" si="572">(M245*C245*E245)</f>
        <v>30000</v>
      </c>
    </row>
    <row r="246" spans="1:14">
      <c r="A246" s="13">
        <v>43213</v>
      </c>
      <c r="B246" s="4" t="s">
        <v>19</v>
      </c>
      <c r="C246" s="4">
        <v>5000</v>
      </c>
      <c r="D246" s="4" t="s">
        <v>18</v>
      </c>
      <c r="E246" s="4">
        <v>3</v>
      </c>
      <c r="F246" s="4">
        <v>166.8</v>
      </c>
      <c r="G246" s="4">
        <v>167.8</v>
      </c>
      <c r="H246" s="9" t="s">
        <v>16</v>
      </c>
      <c r="I246" s="9" t="s">
        <v>16</v>
      </c>
      <c r="J246" s="10">
        <f t="shared" si="569"/>
        <v>-15000</v>
      </c>
      <c r="K246" s="10">
        <f t="shared" si="570"/>
        <v>0</v>
      </c>
      <c r="L246" s="10">
        <f t="shared" si="571"/>
        <v>0</v>
      </c>
      <c r="M246" s="10">
        <v>-1</v>
      </c>
      <c r="N246" s="10">
        <f t="shared" si="572"/>
        <v>-15000</v>
      </c>
    </row>
    <row r="247" spans="1:14">
      <c r="A247" s="13">
        <v>43210</v>
      </c>
      <c r="B247" s="4" t="s">
        <v>20</v>
      </c>
      <c r="C247" s="4">
        <v>250</v>
      </c>
      <c r="D247" s="4" t="s">
        <v>18</v>
      </c>
      <c r="E247" s="4">
        <v>10</v>
      </c>
      <c r="F247" s="4">
        <v>977</v>
      </c>
      <c r="G247" s="4">
        <v>960</v>
      </c>
      <c r="H247" s="4" t="s">
        <v>16</v>
      </c>
      <c r="I247" s="4" t="s">
        <v>16</v>
      </c>
      <c r="J247" s="6">
        <f t="shared" ref="J247:J248" si="573">(IF(D247="SHORT", F247-G247, G247-F247)*C247)*E247</f>
        <v>42500</v>
      </c>
      <c r="K247" s="6">
        <f t="shared" ref="K247:K248" si="574">(IF(D247="SHORT",IF(H247="-","0",G247-H247),IF(D247="LONG",IF(H247="-","0",H247-G247)))*C247)*E247</f>
        <v>0</v>
      </c>
      <c r="L247" s="6">
        <f t="shared" ref="L247:L248" si="575">(IF(D247="SHORT",IF(I247="-","0",H247-I247),IF(D247="LONG",IF(I247="-","0",I247-H247)))*C247)*E247</f>
        <v>0</v>
      </c>
      <c r="M247" s="6">
        <v>17</v>
      </c>
      <c r="N247" s="6">
        <f t="shared" ref="N247:N248" si="576">(M247*C247*E247)</f>
        <v>42500</v>
      </c>
    </row>
    <row r="248" spans="1:14">
      <c r="A248" s="13">
        <v>43210</v>
      </c>
      <c r="B248" s="4" t="s">
        <v>19</v>
      </c>
      <c r="C248" s="4">
        <v>5000</v>
      </c>
      <c r="D248" s="4" t="s">
        <v>18</v>
      </c>
      <c r="E248" s="4">
        <v>3</v>
      </c>
      <c r="F248" s="4">
        <v>167</v>
      </c>
      <c r="G248" s="4">
        <v>166</v>
      </c>
      <c r="H248" s="4">
        <v>165</v>
      </c>
      <c r="I248" s="4" t="s">
        <v>16</v>
      </c>
      <c r="J248" s="6">
        <f t="shared" si="573"/>
        <v>15000</v>
      </c>
      <c r="K248" s="6">
        <f t="shared" si="574"/>
        <v>15000</v>
      </c>
      <c r="L248" s="6">
        <f t="shared" si="575"/>
        <v>0</v>
      </c>
      <c r="M248" s="6">
        <v>2</v>
      </c>
      <c r="N248" s="6">
        <f t="shared" si="576"/>
        <v>30000</v>
      </c>
    </row>
    <row r="249" spans="1:14">
      <c r="A249" s="13">
        <v>43209</v>
      </c>
      <c r="B249" s="4" t="s">
        <v>17</v>
      </c>
      <c r="C249" s="4">
        <v>5000</v>
      </c>
      <c r="D249" s="4" t="s">
        <v>15</v>
      </c>
      <c r="E249" s="4">
        <v>3</v>
      </c>
      <c r="F249" s="4">
        <v>214.5</v>
      </c>
      <c r="G249" s="4">
        <v>215.5</v>
      </c>
      <c r="H249" s="4">
        <v>216.5</v>
      </c>
      <c r="I249" s="4" t="s">
        <v>16</v>
      </c>
      <c r="J249" s="6">
        <f t="shared" ref="J249" si="577">(IF(D249="SHORT", F249-G249, G249-F249)*C249)*E249</f>
        <v>15000</v>
      </c>
      <c r="K249" s="6">
        <f t="shared" ref="K249" si="578">(IF(D249="SHORT",IF(H249="-","0",G249-H249),IF(D249="LONG",IF(H249="-","0",H249-G249)))*C249)*E249</f>
        <v>15000</v>
      </c>
      <c r="L249" s="6">
        <f t="shared" ref="L249" si="579">(IF(D249="SHORT",IF(I249="-","0",H249-I249),IF(D249="LONG",IF(I249="-","0",I249-H249)))*C249)*E249</f>
        <v>0</v>
      </c>
      <c r="M249" s="6">
        <v>2</v>
      </c>
      <c r="N249" s="6">
        <f t="shared" ref="N249:N250" si="580">(M249*C249*E249)</f>
        <v>30000</v>
      </c>
    </row>
    <row r="250" spans="1:14">
      <c r="A250" s="13">
        <v>43209</v>
      </c>
      <c r="B250" s="4" t="s">
        <v>19</v>
      </c>
      <c r="C250" s="4">
        <v>5000</v>
      </c>
      <c r="D250" s="4" t="s">
        <v>15</v>
      </c>
      <c r="E250" s="4">
        <v>3</v>
      </c>
      <c r="F250" s="4">
        <v>173.5</v>
      </c>
      <c r="G250" s="4">
        <v>174.5</v>
      </c>
      <c r="H250" s="4">
        <v>175.5</v>
      </c>
      <c r="I250" s="4" t="s">
        <v>16</v>
      </c>
      <c r="J250" s="6">
        <f t="shared" ref="J250" si="581">(IF(D250="SHORT", F250-G250, G250-F250)*C250)*E250</f>
        <v>15000</v>
      </c>
      <c r="K250" s="6">
        <f t="shared" ref="K250" si="582">(IF(D250="SHORT",IF(H250="-","0",G250-H250),IF(D250="LONG",IF(H250="-","0",H250-G250)))*C250)*E250</f>
        <v>15000</v>
      </c>
      <c r="L250" s="6">
        <f t="shared" ref="L250" si="583">(IF(D250="SHORT",IF(I250="-","0",H250-I250),IF(D250="LONG",IF(I250="-","0",I250-H250)))*C250)*E250</f>
        <v>0</v>
      </c>
      <c r="M250" s="6">
        <v>2</v>
      </c>
      <c r="N250" s="10">
        <f t="shared" si="580"/>
        <v>30000</v>
      </c>
    </row>
    <row r="251" spans="1:14">
      <c r="A251" s="13">
        <v>43208</v>
      </c>
      <c r="B251" s="4" t="s">
        <v>17</v>
      </c>
      <c r="C251" s="4">
        <v>5000</v>
      </c>
      <c r="D251" s="4" t="s">
        <v>15</v>
      </c>
      <c r="E251" s="4">
        <v>3</v>
      </c>
      <c r="F251" s="4">
        <v>210</v>
      </c>
      <c r="G251" s="4">
        <v>211</v>
      </c>
      <c r="H251" s="4">
        <v>212</v>
      </c>
      <c r="I251" s="4" t="s">
        <v>16</v>
      </c>
      <c r="J251" s="6">
        <f t="shared" ref="J251:J252" si="584">(IF(D251="SHORT", F251-G251, G251-F251)*C251)*E251</f>
        <v>15000</v>
      </c>
      <c r="K251" s="6">
        <f t="shared" ref="K251:K252" si="585">(IF(D251="SHORT",IF(H251="-","0",G251-H251),IF(D251="LONG",IF(H251="-","0",H251-G251)))*C251)*E251</f>
        <v>15000</v>
      </c>
      <c r="L251" s="6">
        <f t="shared" ref="L251:L252" si="586">(IF(D251="SHORT",IF(I251="-","0",H251-I251),IF(D251="LONG",IF(I251="-","0",I251-H251)))*C251)*E251</f>
        <v>0</v>
      </c>
      <c r="M251" s="6">
        <v>2</v>
      </c>
      <c r="N251" s="6">
        <f t="shared" ref="N251:N252" si="587">(M251*C251*E251)</f>
        <v>30000</v>
      </c>
    </row>
    <row r="252" spans="1:14">
      <c r="A252" s="13">
        <v>43208</v>
      </c>
      <c r="B252" s="4" t="s">
        <v>19</v>
      </c>
      <c r="C252" s="4">
        <v>5000</v>
      </c>
      <c r="D252" s="4" t="s">
        <v>15</v>
      </c>
      <c r="E252" s="4">
        <v>3</v>
      </c>
      <c r="F252" s="4">
        <v>165</v>
      </c>
      <c r="G252" s="4">
        <v>166</v>
      </c>
      <c r="H252" s="4">
        <v>167</v>
      </c>
      <c r="I252" s="9" t="s">
        <v>16</v>
      </c>
      <c r="J252" s="10">
        <f t="shared" si="584"/>
        <v>15000</v>
      </c>
      <c r="K252" s="10">
        <f t="shared" si="585"/>
        <v>15000</v>
      </c>
      <c r="L252" s="10">
        <f t="shared" si="586"/>
        <v>0</v>
      </c>
      <c r="M252" s="10">
        <v>2</v>
      </c>
      <c r="N252" s="10">
        <f t="shared" si="587"/>
        <v>30000</v>
      </c>
    </row>
    <row r="253" spans="1:14">
      <c r="A253" s="13">
        <v>43207</v>
      </c>
      <c r="B253" s="4" t="s">
        <v>17</v>
      </c>
      <c r="C253" s="4">
        <v>5000</v>
      </c>
      <c r="D253" s="4" t="s">
        <v>15</v>
      </c>
      <c r="E253" s="4">
        <v>3</v>
      </c>
      <c r="F253" s="4">
        <v>206</v>
      </c>
      <c r="G253" s="4">
        <v>206</v>
      </c>
      <c r="H253" s="4" t="s">
        <v>16</v>
      </c>
      <c r="I253" s="4" t="s">
        <v>16</v>
      </c>
      <c r="J253" s="6">
        <f t="shared" ref="J253:J267" si="588">(IF(D253="SHORT", F253-G253, G253-F253)*C253)*E253</f>
        <v>0</v>
      </c>
      <c r="K253" s="6">
        <f t="shared" ref="K253:K267" si="589">(IF(D253="SHORT",IF(H253="-","0",G253-H253),IF(D253="LONG",IF(H253="-","0",H253-G253)))*C253)*E253</f>
        <v>0</v>
      </c>
      <c r="L253" s="6">
        <f t="shared" ref="L253:L267" si="590">(IF(D253="SHORT",IF(I253="-","0",H253-I253),IF(D253="LONG",IF(I253="-","0",I253-H253)))*C253)*E253</f>
        <v>0</v>
      </c>
      <c r="M253" s="6">
        <v>0</v>
      </c>
      <c r="N253" s="6">
        <f t="shared" ref="N253:N267" si="591">(M253*C253*E253)</f>
        <v>0</v>
      </c>
    </row>
    <row r="254" spans="1:14">
      <c r="A254" s="14">
        <v>43207</v>
      </c>
      <c r="B254" s="4" t="s">
        <v>19</v>
      </c>
      <c r="C254" s="4">
        <v>5000</v>
      </c>
      <c r="D254" s="4" t="s">
        <v>15</v>
      </c>
      <c r="E254" s="4">
        <v>3</v>
      </c>
      <c r="F254" s="4">
        <v>158</v>
      </c>
      <c r="G254" s="4">
        <v>159</v>
      </c>
      <c r="H254" s="4">
        <v>160</v>
      </c>
      <c r="I254" s="9" t="s">
        <v>16</v>
      </c>
      <c r="J254" s="10">
        <f t="shared" si="588"/>
        <v>15000</v>
      </c>
      <c r="K254" s="10">
        <f t="shared" si="589"/>
        <v>15000</v>
      </c>
      <c r="L254" s="10">
        <f t="shared" si="590"/>
        <v>0</v>
      </c>
      <c r="M254" s="10">
        <v>2</v>
      </c>
      <c r="N254" s="10">
        <f t="shared" si="591"/>
        <v>30000</v>
      </c>
    </row>
    <row r="255" spans="1:14">
      <c r="A255" s="14">
        <v>43206</v>
      </c>
      <c r="B255" s="4" t="s">
        <v>14</v>
      </c>
      <c r="C255" s="4">
        <v>5000</v>
      </c>
      <c r="D255" s="4" t="s">
        <v>18</v>
      </c>
      <c r="E255" s="9">
        <v>3</v>
      </c>
      <c r="F255" s="4">
        <v>151.80000000000001</v>
      </c>
      <c r="G255" s="4">
        <v>152.80000000000001</v>
      </c>
      <c r="H255" s="9" t="s">
        <v>16</v>
      </c>
      <c r="I255" s="9" t="s">
        <v>16</v>
      </c>
      <c r="J255" s="10">
        <f t="shared" si="588"/>
        <v>-15000</v>
      </c>
      <c r="K255" s="10">
        <f t="shared" si="589"/>
        <v>0</v>
      </c>
      <c r="L255" s="10">
        <f t="shared" si="590"/>
        <v>0</v>
      </c>
      <c r="M255" s="10">
        <v>-1</v>
      </c>
      <c r="N255" s="10">
        <f t="shared" si="591"/>
        <v>-15000</v>
      </c>
    </row>
    <row r="256" spans="1:14">
      <c r="A256" s="14">
        <v>43206</v>
      </c>
      <c r="B256" s="4" t="s">
        <v>17</v>
      </c>
      <c r="C256" s="4">
        <v>5000</v>
      </c>
      <c r="D256" s="9" t="s">
        <v>15</v>
      </c>
      <c r="E256" s="9">
        <v>3</v>
      </c>
      <c r="F256" s="4">
        <v>205.4</v>
      </c>
      <c r="G256" s="4">
        <v>206.4</v>
      </c>
      <c r="H256" s="9" t="s">
        <v>16</v>
      </c>
      <c r="I256" s="9" t="s">
        <v>16</v>
      </c>
      <c r="J256" s="10">
        <f t="shared" si="588"/>
        <v>15000</v>
      </c>
      <c r="K256" s="10">
        <f t="shared" si="589"/>
        <v>0</v>
      </c>
      <c r="L256" s="10">
        <f t="shared" si="590"/>
        <v>0</v>
      </c>
      <c r="M256" s="10">
        <v>1</v>
      </c>
      <c r="N256" s="10">
        <f t="shared" si="591"/>
        <v>15000</v>
      </c>
    </row>
    <row r="257" spans="1:14">
      <c r="A257" s="14">
        <v>43206</v>
      </c>
      <c r="B257" s="4" t="s">
        <v>21</v>
      </c>
      <c r="C257" s="4">
        <v>1000</v>
      </c>
      <c r="D257" s="4" t="s">
        <v>15</v>
      </c>
      <c r="E257" s="4">
        <v>5</v>
      </c>
      <c r="F257" s="4">
        <v>445.5</v>
      </c>
      <c r="G257" s="4">
        <v>449.3</v>
      </c>
      <c r="H257" s="9" t="s">
        <v>16</v>
      </c>
      <c r="I257" s="9" t="s">
        <v>16</v>
      </c>
      <c r="J257" s="10">
        <f t="shared" si="588"/>
        <v>19000.000000000058</v>
      </c>
      <c r="K257" s="10">
        <f t="shared" si="589"/>
        <v>0</v>
      </c>
      <c r="L257" s="10">
        <f t="shared" si="590"/>
        <v>0</v>
      </c>
      <c r="M257" s="10">
        <v>3.8</v>
      </c>
      <c r="N257" s="10">
        <f t="shared" si="591"/>
        <v>19000</v>
      </c>
    </row>
    <row r="258" spans="1:14">
      <c r="A258" s="14">
        <v>43203</v>
      </c>
      <c r="B258" s="9" t="s">
        <v>17</v>
      </c>
      <c r="C258" s="9">
        <v>5000</v>
      </c>
      <c r="D258" s="9" t="s">
        <v>15</v>
      </c>
      <c r="E258" s="9">
        <v>3</v>
      </c>
      <c r="F258" s="9">
        <v>204.1</v>
      </c>
      <c r="G258" s="9">
        <v>205.1</v>
      </c>
      <c r="H258" s="9" t="s">
        <v>16</v>
      </c>
      <c r="I258" s="9" t="s">
        <v>16</v>
      </c>
      <c r="J258" s="10">
        <f t="shared" si="588"/>
        <v>15000</v>
      </c>
      <c r="K258" s="10">
        <f t="shared" si="589"/>
        <v>0</v>
      </c>
      <c r="L258" s="10">
        <f t="shared" si="590"/>
        <v>0</v>
      </c>
      <c r="M258" s="10">
        <v>1</v>
      </c>
      <c r="N258" s="10">
        <f t="shared" si="591"/>
        <v>15000</v>
      </c>
    </row>
    <row r="259" spans="1:14">
      <c r="A259" s="13">
        <v>43202</v>
      </c>
      <c r="B259" s="4" t="s">
        <v>17</v>
      </c>
      <c r="C259" s="4">
        <v>5000</v>
      </c>
      <c r="D259" s="4" t="s">
        <v>18</v>
      </c>
      <c r="E259" s="4">
        <v>3</v>
      </c>
      <c r="F259" s="4">
        <v>203</v>
      </c>
      <c r="G259" s="4">
        <v>202.2</v>
      </c>
      <c r="H259" s="9" t="s">
        <v>16</v>
      </c>
      <c r="I259" s="9" t="s">
        <v>16</v>
      </c>
      <c r="J259" s="10">
        <f t="shared" si="588"/>
        <v>12000.000000000171</v>
      </c>
      <c r="K259" s="10">
        <f t="shared" si="589"/>
        <v>0</v>
      </c>
      <c r="L259" s="10">
        <f t="shared" si="590"/>
        <v>0</v>
      </c>
      <c r="M259" s="10">
        <v>0.8</v>
      </c>
      <c r="N259" s="10">
        <f t="shared" si="591"/>
        <v>12000</v>
      </c>
    </row>
    <row r="260" spans="1:14">
      <c r="A260" s="13">
        <v>43202</v>
      </c>
      <c r="B260" s="4" t="s">
        <v>14</v>
      </c>
      <c r="C260" s="4">
        <v>5000</v>
      </c>
      <c r="D260" s="4" t="s">
        <v>18</v>
      </c>
      <c r="E260" s="4">
        <v>3</v>
      </c>
      <c r="F260" s="4">
        <v>154.6</v>
      </c>
      <c r="G260" s="4">
        <v>153.6</v>
      </c>
      <c r="H260" s="9">
        <v>152.6</v>
      </c>
      <c r="I260" s="9" t="s">
        <v>16</v>
      </c>
      <c r="J260" s="10">
        <f t="shared" si="588"/>
        <v>15000</v>
      </c>
      <c r="K260" s="10">
        <f t="shared" si="589"/>
        <v>15000</v>
      </c>
      <c r="L260" s="10">
        <f t="shared" si="590"/>
        <v>0</v>
      </c>
      <c r="M260" s="10">
        <v>2</v>
      </c>
      <c r="N260" s="10">
        <f t="shared" si="591"/>
        <v>30000</v>
      </c>
    </row>
    <row r="261" spans="1:14">
      <c r="A261" s="13">
        <v>43201</v>
      </c>
      <c r="B261" s="4" t="s">
        <v>14</v>
      </c>
      <c r="C261" s="4">
        <v>5000</v>
      </c>
      <c r="D261" s="4" t="s">
        <v>15</v>
      </c>
      <c r="E261" s="4">
        <v>3</v>
      </c>
      <c r="F261" s="4">
        <v>156.1</v>
      </c>
      <c r="G261" s="4">
        <v>155</v>
      </c>
      <c r="H261" s="9" t="s">
        <v>16</v>
      </c>
      <c r="I261" s="9" t="s">
        <v>16</v>
      </c>
      <c r="J261" s="10">
        <f t="shared" si="588"/>
        <v>-16499.999999999916</v>
      </c>
      <c r="K261" s="10">
        <f t="shared" si="589"/>
        <v>0</v>
      </c>
      <c r="L261" s="10">
        <f t="shared" si="590"/>
        <v>0</v>
      </c>
      <c r="M261" s="10">
        <v>-1.1000000000000001</v>
      </c>
      <c r="N261" s="10">
        <f t="shared" si="591"/>
        <v>-16500</v>
      </c>
    </row>
    <row r="262" spans="1:14">
      <c r="A262" s="13">
        <v>43200</v>
      </c>
      <c r="B262" s="4" t="s">
        <v>17</v>
      </c>
      <c r="C262" s="4">
        <v>5000</v>
      </c>
      <c r="D262" s="4" t="s">
        <v>18</v>
      </c>
      <c r="E262" s="4">
        <v>3</v>
      </c>
      <c r="F262" s="4">
        <v>210.3</v>
      </c>
      <c r="G262" s="4">
        <v>211.3</v>
      </c>
      <c r="H262" s="9" t="s">
        <v>16</v>
      </c>
      <c r="I262" s="9" t="s">
        <v>16</v>
      </c>
      <c r="J262" s="10">
        <f t="shared" si="588"/>
        <v>-15000</v>
      </c>
      <c r="K262" s="10">
        <f t="shared" si="589"/>
        <v>0</v>
      </c>
      <c r="L262" s="10">
        <f t="shared" si="590"/>
        <v>0</v>
      </c>
      <c r="M262" s="10">
        <v>-1</v>
      </c>
      <c r="N262" s="10">
        <f t="shared" si="591"/>
        <v>-15000</v>
      </c>
    </row>
    <row r="263" spans="1:14">
      <c r="A263" s="13">
        <v>43196</v>
      </c>
      <c r="B263" s="4" t="s">
        <v>17</v>
      </c>
      <c r="C263" s="4">
        <v>5000</v>
      </c>
      <c r="D263" s="4" t="s">
        <v>18</v>
      </c>
      <c r="E263" s="4">
        <v>3</v>
      </c>
      <c r="F263" s="4">
        <v>209.75</v>
      </c>
      <c r="G263" s="4">
        <v>208.75</v>
      </c>
      <c r="H263" s="9" t="s">
        <v>16</v>
      </c>
      <c r="I263" s="9" t="s">
        <v>16</v>
      </c>
      <c r="J263" s="10">
        <f t="shared" si="588"/>
        <v>15000</v>
      </c>
      <c r="K263" s="10">
        <f t="shared" si="589"/>
        <v>0</v>
      </c>
      <c r="L263" s="10">
        <f t="shared" si="590"/>
        <v>0</v>
      </c>
      <c r="M263" s="10">
        <v>1</v>
      </c>
      <c r="N263" s="10">
        <f t="shared" si="591"/>
        <v>15000</v>
      </c>
    </row>
    <row r="264" spans="1:14">
      <c r="A264" s="13">
        <v>43195</v>
      </c>
      <c r="B264" s="4" t="s">
        <v>14</v>
      </c>
      <c r="C264" s="4">
        <v>5000</v>
      </c>
      <c r="D264" s="4" t="s">
        <v>18</v>
      </c>
      <c r="E264" s="4">
        <v>3</v>
      </c>
      <c r="F264" s="4">
        <v>155</v>
      </c>
      <c r="G264" s="4">
        <v>154.05000000000001</v>
      </c>
      <c r="H264" s="9" t="s">
        <v>16</v>
      </c>
      <c r="I264" s="9" t="s">
        <v>16</v>
      </c>
      <c r="J264" s="10">
        <f t="shared" si="588"/>
        <v>14249.999999999831</v>
      </c>
      <c r="K264" s="10">
        <f t="shared" si="589"/>
        <v>0</v>
      </c>
      <c r="L264" s="10">
        <f t="shared" si="590"/>
        <v>0</v>
      </c>
      <c r="M264" s="10">
        <v>0.95</v>
      </c>
      <c r="N264" s="10">
        <f t="shared" si="591"/>
        <v>14250</v>
      </c>
    </row>
    <row r="265" spans="1:14">
      <c r="A265" s="13">
        <v>43194</v>
      </c>
      <c r="B265" s="4" t="s">
        <v>17</v>
      </c>
      <c r="C265" s="4">
        <v>5000</v>
      </c>
      <c r="D265" s="4" t="s">
        <v>18</v>
      </c>
      <c r="E265" s="4">
        <v>3</v>
      </c>
      <c r="F265" s="4">
        <v>212.5</v>
      </c>
      <c r="G265" s="4">
        <v>211.5</v>
      </c>
      <c r="H265" s="9" t="s">
        <v>16</v>
      </c>
      <c r="I265" s="9" t="s">
        <v>16</v>
      </c>
      <c r="J265" s="10">
        <f t="shared" si="588"/>
        <v>15000</v>
      </c>
      <c r="K265" s="10">
        <f t="shared" si="589"/>
        <v>0</v>
      </c>
      <c r="L265" s="10">
        <f t="shared" si="590"/>
        <v>0</v>
      </c>
      <c r="M265" s="10">
        <v>1</v>
      </c>
      <c r="N265" s="10">
        <f t="shared" si="591"/>
        <v>15000</v>
      </c>
    </row>
    <row r="266" spans="1:14">
      <c r="A266" s="13">
        <v>43193</v>
      </c>
      <c r="B266" s="4" t="s">
        <v>17</v>
      </c>
      <c r="C266" s="4">
        <v>5000</v>
      </c>
      <c r="D266" s="4" t="s">
        <v>18</v>
      </c>
      <c r="E266" s="4">
        <v>3</v>
      </c>
      <c r="F266" s="4">
        <v>213.8</v>
      </c>
      <c r="G266" s="4">
        <v>213.8</v>
      </c>
      <c r="H266" s="9" t="s">
        <v>16</v>
      </c>
      <c r="I266" s="9" t="s">
        <v>16</v>
      </c>
      <c r="J266" s="10">
        <f t="shared" si="588"/>
        <v>0</v>
      </c>
      <c r="K266" s="10">
        <f t="shared" si="589"/>
        <v>0</v>
      </c>
      <c r="L266" s="10">
        <f t="shared" si="590"/>
        <v>0</v>
      </c>
      <c r="M266" s="10">
        <v>0</v>
      </c>
      <c r="N266" s="10">
        <f t="shared" si="591"/>
        <v>0</v>
      </c>
    </row>
    <row r="267" spans="1:14">
      <c r="A267" s="13">
        <v>43193</v>
      </c>
      <c r="B267" s="4" t="s">
        <v>21</v>
      </c>
      <c r="C267" s="4">
        <v>1000</v>
      </c>
      <c r="D267" s="4" t="s">
        <v>15</v>
      </c>
      <c r="E267" s="4">
        <v>5</v>
      </c>
      <c r="F267" s="4">
        <v>441</v>
      </c>
      <c r="G267" s="4">
        <v>441</v>
      </c>
      <c r="H267" s="9" t="s">
        <v>16</v>
      </c>
      <c r="I267" s="9" t="s">
        <v>16</v>
      </c>
      <c r="J267" s="10">
        <f t="shared" si="588"/>
        <v>0</v>
      </c>
      <c r="K267" s="10">
        <f t="shared" si="589"/>
        <v>0</v>
      </c>
      <c r="L267" s="10">
        <f t="shared" si="590"/>
        <v>0</v>
      </c>
      <c r="M267" s="10">
        <v>0</v>
      </c>
      <c r="N267" s="10">
        <f t="shared" si="591"/>
        <v>0</v>
      </c>
    </row>
    <row r="268" spans="1:14">
      <c r="A268" s="14">
        <v>43192</v>
      </c>
      <c r="B268" s="9" t="s">
        <v>21</v>
      </c>
      <c r="C268" s="9">
        <v>1000</v>
      </c>
      <c r="D268" s="9" t="s">
        <v>15</v>
      </c>
      <c r="E268" s="9">
        <v>5</v>
      </c>
      <c r="F268" s="9">
        <v>440</v>
      </c>
      <c r="G268" s="9">
        <v>440</v>
      </c>
      <c r="H268" s="9" t="s">
        <v>16</v>
      </c>
      <c r="I268" s="9" t="s">
        <v>16</v>
      </c>
      <c r="J268" s="10">
        <f t="shared" ref="J268" si="592">(IF(D268="SHORT", F268-G268, G268-F268)*C268)*E268</f>
        <v>0</v>
      </c>
      <c r="K268" s="10">
        <f t="shared" ref="K268" si="593">(IF(D268="SHORT",IF(H268="-","0",G268-H268),IF(D268="LONG",IF(H268="-","0",H268-G268)))*C268)*E268</f>
        <v>0</v>
      </c>
      <c r="L268" s="10">
        <f t="shared" ref="L268" si="594">(IF(D268="SHORT",IF(I268="-","0",H268-I268),IF(D268="LONG",IF(I268="-","0",I268-H268)))*C268)*E268</f>
        <v>0</v>
      </c>
      <c r="M268" s="10">
        <v>0</v>
      </c>
      <c r="N268" s="10">
        <f t="shared" ref="N268" si="595">(M268*C268*E268)</f>
        <v>0</v>
      </c>
    </row>
    <row r="269" spans="1:14">
      <c r="A269" s="13">
        <v>43186</v>
      </c>
      <c r="B269" s="4" t="s">
        <v>14</v>
      </c>
      <c r="C269" s="4">
        <v>5000</v>
      </c>
      <c r="D269" s="4" t="s">
        <v>15</v>
      </c>
      <c r="E269" s="4">
        <v>3</v>
      </c>
      <c r="F269" s="4">
        <v>155.69999999999999</v>
      </c>
      <c r="G269" s="4">
        <v>154.69999999999999</v>
      </c>
      <c r="H269" s="9" t="s">
        <v>16</v>
      </c>
      <c r="I269" s="9" t="s">
        <v>16</v>
      </c>
      <c r="J269" s="10">
        <f t="shared" ref="J269:J277" si="596">(IF(D269="SHORT", F269-G269, G269-F269)*C269)*E269</f>
        <v>-15000</v>
      </c>
      <c r="K269" s="10">
        <f t="shared" ref="K269:K277" si="597">(IF(D269="SHORT",IF(H269="-","0",G269-H269),IF(D269="LONG",IF(H269="-","0",H269-G269)))*C269)*E269</f>
        <v>0</v>
      </c>
      <c r="L269" s="10">
        <f t="shared" ref="L269:L277" si="598">(IF(D269="SHORT",IF(I269="-","0",H269-I269),IF(D269="LONG",IF(I269="-","0",I269-H269)))*C269)*E269</f>
        <v>0</v>
      </c>
      <c r="M269" s="10">
        <v>-1</v>
      </c>
      <c r="N269" s="10">
        <f t="shared" ref="N269:N277" si="599">(M269*C269*E269)</f>
        <v>-15000</v>
      </c>
    </row>
    <row r="270" spans="1:14">
      <c r="A270" s="13">
        <v>43185</v>
      </c>
      <c r="B270" s="4" t="s">
        <v>20</v>
      </c>
      <c r="C270" s="4">
        <v>250</v>
      </c>
      <c r="D270" s="4" t="s">
        <v>18</v>
      </c>
      <c r="E270" s="4">
        <v>10</v>
      </c>
      <c r="F270" s="4">
        <v>831</v>
      </c>
      <c r="G270" s="4">
        <v>837</v>
      </c>
      <c r="H270" s="9" t="s">
        <v>16</v>
      </c>
      <c r="I270" s="9" t="s">
        <v>16</v>
      </c>
      <c r="J270" s="10">
        <f t="shared" si="596"/>
        <v>-15000</v>
      </c>
      <c r="K270" s="10">
        <f t="shared" si="597"/>
        <v>0</v>
      </c>
      <c r="L270" s="10">
        <f t="shared" si="598"/>
        <v>0</v>
      </c>
      <c r="M270" s="10">
        <v>-6</v>
      </c>
      <c r="N270" s="10">
        <f t="shared" si="599"/>
        <v>-15000</v>
      </c>
    </row>
    <row r="271" spans="1:14">
      <c r="A271" s="13">
        <v>43182</v>
      </c>
      <c r="B271" s="4" t="s">
        <v>14</v>
      </c>
      <c r="C271" s="4">
        <v>5000</v>
      </c>
      <c r="D271" s="4" t="s">
        <v>18</v>
      </c>
      <c r="E271" s="4">
        <v>3</v>
      </c>
      <c r="F271" s="4">
        <v>152</v>
      </c>
      <c r="G271" s="4">
        <v>152</v>
      </c>
      <c r="H271" s="9" t="s">
        <v>16</v>
      </c>
      <c r="I271" s="9" t="s">
        <v>16</v>
      </c>
      <c r="J271" s="10">
        <f t="shared" si="596"/>
        <v>0</v>
      </c>
      <c r="K271" s="10">
        <f t="shared" si="597"/>
        <v>0</v>
      </c>
      <c r="L271" s="10">
        <f t="shared" si="598"/>
        <v>0</v>
      </c>
      <c r="M271" s="10">
        <v>0</v>
      </c>
      <c r="N271" s="10">
        <f t="shared" si="599"/>
        <v>0</v>
      </c>
    </row>
    <row r="272" spans="1:14">
      <c r="A272" s="13">
        <v>43181</v>
      </c>
      <c r="B272" s="4" t="s">
        <v>17</v>
      </c>
      <c r="C272" s="4">
        <v>5000</v>
      </c>
      <c r="D272" s="4" t="s">
        <v>18</v>
      </c>
      <c r="E272" s="4">
        <v>3</v>
      </c>
      <c r="F272" s="4">
        <v>210.3</v>
      </c>
      <c r="G272" s="4">
        <v>209.3</v>
      </c>
      <c r="H272" s="9">
        <v>208.3</v>
      </c>
      <c r="I272" s="9" t="s">
        <v>16</v>
      </c>
      <c r="J272" s="10">
        <f t="shared" si="596"/>
        <v>15000</v>
      </c>
      <c r="K272" s="10">
        <f t="shared" si="597"/>
        <v>15000</v>
      </c>
      <c r="L272" s="10">
        <f t="shared" si="598"/>
        <v>0</v>
      </c>
      <c r="M272" s="10">
        <v>2</v>
      </c>
      <c r="N272" s="10">
        <f t="shared" si="599"/>
        <v>30000</v>
      </c>
    </row>
    <row r="273" spans="1:14">
      <c r="A273" s="13">
        <v>43181</v>
      </c>
      <c r="B273" s="4" t="s">
        <v>14</v>
      </c>
      <c r="C273" s="4">
        <v>5000</v>
      </c>
      <c r="D273" s="4" t="s">
        <v>18</v>
      </c>
      <c r="E273" s="4">
        <v>3</v>
      </c>
      <c r="F273" s="4">
        <v>155.1</v>
      </c>
      <c r="G273" s="4">
        <v>154</v>
      </c>
      <c r="H273" s="9" t="s">
        <v>16</v>
      </c>
      <c r="I273" s="9" t="s">
        <v>16</v>
      </c>
      <c r="J273" s="10">
        <f t="shared" si="596"/>
        <v>16499.999999999916</v>
      </c>
      <c r="K273" s="10">
        <f t="shared" si="597"/>
        <v>0</v>
      </c>
      <c r="L273" s="10">
        <f t="shared" si="598"/>
        <v>0</v>
      </c>
      <c r="M273" s="10">
        <v>0.9</v>
      </c>
      <c r="N273" s="10">
        <f t="shared" si="599"/>
        <v>13500</v>
      </c>
    </row>
    <row r="274" spans="1:14">
      <c r="A274" s="13">
        <v>43181</v>
      </c>
      <c r="B274" s="4" t="s">
        <v>21</v>
      </c>
      <c r="C274" s="4">
        <v>1000</v>
      </c>
      <c r="D274" s="4" t="s">
        <v>18</v>
      </c>
      <c r="E274" s="4">
        <v>5</v>
      </c>
      <c r="F274" s="4">
        <v>442</v>
      </c>
      <c r="G274" s="4">
        <v>438</v>
      </c>
      <c r="H274" s="9" t="s">
        <v>16</v>
      </c>
      <c r="I274" s="9" t="s">
        <v>16</v>
      </c>
      <c r="J274" s="10">
        <f t="shared" si="596"/>
        <v>20000</v>
      </c>
      <c r="K274" s="10">
        <f t="shared" si="597"/>
        <v>0</v>
      </c>
      <c r="L274" s="10">
        <f t="shared" si="598"/>
        <v>0</v>
      </c>
      <c r="M274" s="10">
        <v>4</v>
      </c>
      <c r="N274" s="10">
        <f t="shared" si="599"/>
        <v>20000</v>
      </c>
    </row>
    <row r="275" spans="1:14">
      <c r="A275" s="13">
        <v>43180</v>
      </c>
      <c r="B275" s="4" t="s">
        <v>14</v>
      </c>
      <c r="C275" s="4">
        <v>5000</v>
      </c>
      <c r="D275" s="4" t="s">
        <v>15</v>
      </c>
      <c r="E275" s="4">
        <v>3</v>
      </c>
      <c r="F275" s="4">
        <v>155.1</v>
      </c>
      <c r="G275" s="4">
        <v>156</v>
      </c>
      <c r="H275" s="9">
        <v>157</v>
      </c>
      <c r="I275" s="9" t="s">
        <v>16</v>
      </c>
      <c r="J275" s="10">
        <f t="shared" si="596"/>
        <v>13500.000000000084</v>
      </c>
      <c r="K275" s="10">
        <f t="shared" si="597"/>
        <v>15000</v>
      </c>
      <c r="L275" s="10">
        <f t="shared" si="598"/>
        <v>0</v>
      </c>
      <c r="M275" s="10">
        <v>1.9</v>
      </c>
      <c r="N275" s="10">
        <f t="shared" si="599"/>
        <v>28500</v>
      </c>
    </row>
    <row r="276" spans="1:14">
      <c r="A276" s="13">
        <v>43179</v>
      </c>
      <c r="B276" s="4" t="s">
        <v>17</v>
      </c>
      <c r="C276" s="4">
        <v>5000</v>
      </c>
      <c r="D276" s="4" t="s">
        <v>15</v>
      </c>
      <c r="E276" s="4">
        <v>3</v>
      </c>
      <c r="F276" s="4">
        <v>212.25</v>
      </c>
      <c r="G276" s="4">
        <v>211.25</v>
      </c>
      <c r="H276" s="9" t="s">
        <v>16</v>
      </c>
      <c r="I276" s="9" t="s">
        <v>16</v>
      </c>
      <c r="J276" s="10">
        <f t="shared" si="596"/>
        <v>-15000</v>
      </c>
      <c r="K276" s="10">
        <f t="shared" si="597"/>
        <v>0</v>
      </c>
      <c r="L276" s="10">
        <f t="shared" si="598"/>
        <v>0</v>
      </c>
      <c r="M276" s="10">
        <v>0.8</v>
      </c>
      <c r="N276" s="10">
        <f t="shared" si="599"/>
        <v>12000</v>
      </c>
    </row>
    <row r="277" spans="1:14">
      <c r="A277" s="13">
        <v>43178</v>
      </c>
      <c r="B277" s="4" t="s">
        <v>14</v>
      </c>
      <c r="C277" s="4">
        <v>5000</v>
      </c>
      <c r="D277" s="4" t="s">
        <v>15</v>
      </c>
      <c r="E277" s="4">
        <v>3</v>
      </c>
      <c r="F277" s="4">
        <v>155.19999999999999</v>
      </c>
      <c r="G277" s="4">
        <v>156</v>
      </c>
      <c r="H277" s="9" t="s">
        <v>16</v>
      </c>
      <c r="I277" s="9" t="s">
        <v>16</v>
      </c>
      <c r="J277" s="10">
        <f t="shared" si="596"/>
        <v>12000.000000000171</v>
      </c>
      <c r="K277" s="10">
        <f t="shared" si="597"/>
        <v>0</v>
      </c>
      <c r="L277" s="10">
        <f t="shared" si="598"/>
        <v>0</v>
      </c>
      <c r="M277" s="10">
        <v>0.8</v>
      </c>
      <c r="N277" s="10">
        <f t="shared" si="599"/>
        <v>12000</v>
      </c>
    </row>
    <row r="278" spans="1:14">
      <c r="A278" s="3">
        <v>43174</v>
      </c>
      <c r="B278" s="4" t="s">
        <v>14</v>
      </c>
      <c r="C278" s="4">
        <v>5000</v>
      </c>
      <c r="D278" s="4" t="s">
        <v>15</v>
      </c>
      <c r="E278" s="4">
        <v>3</v>
      </c>
      <c r="F278" s="12">
        <v>155.80000000000001</v>
      </c>
      <c r="G278" s="4">
        <v>157</v>
      </c>
      <c r="H278" s="4" t="s">
        <v>16</v>
      </c>
      <c r="I278" s="4" t="s">
        <v>16</v>
      </c>
      <c r="J278" s="6">
        <f t="shared" ref="J278" si="600">(IF(D278="SHORT", F278-G278, G278-F278)*C278)*E278</f>
        <v>17999.999999999833</v>
      </c>
      <c r="K278" s="6">
        <f t="shared" ref="K278" si="601">(IF(D278="SHORT",IF(H278="-","0",G278-H278),IF(D278="LONG",IF(H278="-","0",H278-G278)))*C278)*E278</f>
        <v>0</v>
      </c>
      <c r="L278" s="6">
        <f t="shared" ref="L278" si="602">(IF(D278="SHORT",IF(I278="-","0",H278-I278),IF(D278="LONG",IF(I278="-","0",I278-H278)))*C278)*E278</f>
        <v>0</v>
      </c>
      <c r="M278" s="6">
        <v>-0.8</v>
      </c>
      <c r="N278" s="6">
        <f t="shared" ref="N278" si="603">(M278*C278*E278)</f>
        <v>-12000</v>
      </c>
    </row>
    <row r="279" spans="1:14">
      <c r="A279" s="3">
        <v>43172</v>
      </c>
      <c r="B279" s="4" t="s">
        <v>20</v>
      </c>
      <c r="C279" s="4">
        <v>250</v>
      </c>
      <c r="D279" s="4" t="s">
        <v>15</v>
      </c>
      <c r="E279" s="4">
        <v>10</v>
      </c>
      <c r="F279" s="9">
        <v>892</v>
      </c>
      <c r="G279" s="9">
        <v>898</v>
      </c>
      <c r="H279" s="9" t="s">
        <v>16</v>
      </c>
      <c r="I279" s="9" t="s">
        <v>16</v>
      </c>
      <c r="J279" s="10">
        <f t="shared" ref="J279" si="604">(IF(D279="SHORT", F279-G279, G279-F279)*C279)*E279</f>
        <v>15000</v>
      </c>
      <c r="K279" s="10">
        <f t="shared" ref="K279" si="605">(IF(D279="SHORT",IF(H279="-","0",G279-H279),IF(D279="LONG",IF(H279="-","0",H279-G279)))*C279)*E279</f>
        <v>0</v>
      </c>
      <c r="L279" s="10">
        <f t="shared" ref="L279" si="606">(IF(D279="SHORT",IF(I279="-","0",H279-I279),IF(D279="LONG",IF(I279="-","0",I279-H279)))*C279)*E279</f>
        <v>0</v>
      </c>
      <c r="M279" s="10">
        <v>6</v>
      </c>
      <c r="N279" s="10">
        <f t="shared" ref="N279:N280" si="607">(M279*C279*E279)</f>
        <v>15000</v>
      </c>
    </row>
    <row r="280" spans="1:14">
      <c r="A280" s="3">
        <v>43172</v>
      </c>
      <c r="B280" s="4" t="s">
        <v>17</v>
      </c>
      <c r="C280" s="4">
        <v>5000</v>
      </c>
      <c r="D280" s="4" t="s">
        <v>15</v>
      </c>
      <c r="E280" s="4">
        <v>3</v>
      </c>
      <c r="F280" s="4">
        <v>212</v>
      </c>
      <c r="G280" s="4">
        <v>212.8</v>
      </c>
      <c r="H280" s="9" t="s">
        <v>16</v>
      </c>
      <c r="I280" s="9" t="s">
        <v>16</v>
      </c>
      <c r="J280" s="10">
        <f t="shared" ref="J280" si="608">(IF(D280="SHORT", F280-G280, G280-F280)*C280)*E280</f>
        <v>12000.000000000171</v>
      </c>
      <c r="K280" s="10">
        <f t="shared" ref="K280" si="609">(IF(D280="SHORT",IF(H280="-","0",G280-H280),IF(D280="LONG",IF(H280="-","0",H280-G280)))*C280)*E280</f>
        <v>0</v>
      </c>
      <c r="L280" s="10">
        <f t="shared" ref="L280" si="610">(IF(D280="SHORT",IF(I280="-","0",H280-I280),IF(D280="LONG",IF(I280="-","0",I280-H280)))*C280)*E280</f>
        <v>0</v>
      </c>
      <c r="M280" s="10">
        <v>0.8</v>
      </c>
      <c r="N280" s="10">
        <f t="shared" si="607"/>
        <v>12000</v>
      </c>
    </row>
    <row r="281" spans="1:14">
      <c r="A281" s="3">
        <v>43171</v>
      </c>
      <c r="B281" s="4" t="s">
        <v>14</v>
      </c>
      <c r="C281" s="4">
        <v>5000</v>
      </c>
      <c r="D281" s="4" t="s">
        <v>15</v>
      </c>
      <c r="E281" s="4">
        <v>3</v>
      </c>
      <c r="F281" s="4">
        <v>154.30000000000001</v>
      </c>
      <c r="G281" s="4">
        <v>153.30000000000001</v>
      </c>
      <c r="H281" s="4" t="s">
        <v>16</v>
      </c>
      <c r="I281" s="4" t="s">
        <v>16</v>
      </c>
      <c r="J281" s="6">
        <f t="shared" ref="J281:J282" si="611">(IF(D281="SHORT", F281-G281, G281-F281)*C281)*E281</f>
        <v>-15000</v>
      </c>
      <c r="K281" s="6">
        <f t="shared" ref="K281:K282" si="612">(IF(D281="SHORT",IF(H281="-","0",G281-H281),IF(D281="LONG",IF(H281="-","0",H281-G281)))*C281)*E281</f>
        <v>0</v>
      </c>
      <c r="L281" s="6">
        <f t="shared" ref="L281:L282" si="613">(IF(D281="SHORT",IF(I281="-","0",H281-I281),IF(D281="LONG",IF(I281="-","0",I281-H281)))*C281)*E281</f>
        <v>0</v>
      </c>
      <c r="M281" s="6">
        <v>-1</v>
      </c>
      <c r="N281" s="6">
        <f t="shared" ref="N281:N282" si="614">(M281*C281*E281)</f>
        <v>-15000</v>
      </c>
    </row>
    <row r="282" spans="1:14">
      <c r="A282" s="8">
        <v>43171</v>
      </c>
      <c r="B282" s="4" t="s">
        <v>17</v>
      </c>
      <c r="C282" s="9">
        <v>5000</v>
      </c>
      <c r="D282" s="4" t="s">
        <v>15</v>
      </c>
      <c r="E282" s="4">
        <v>3</v>
      </c>
      <c r="F282" s="4">
        <v>212.3</v>
      </c>
      <c r="G282" s="4">
        <v>211.3</v>
      </c>
      <c r="H282" s="9" t="s">
        <v>16</v>
      </c>
      <c r="I282" s="9" t="s">
        <v>16</v>
      </c>
      <c r="J282" s="10">
        <f t="shared" si="611"/>
        <v>-15000</v>
      </c>
      <c r="K282" s="10">
        <f t="shared" si="612"/>
        <v>0</v>
      </c>
      <c r="L282" s="10">
        <f t="shared" si="613"/>
        <v>0</v>
      </c>
      <c r="M282" s="10">
        <v>-1</v>
      </c>
      <c r="N282" s="10">
        <f t="shared" si="614"/>
        <v>-15000</v>
      </c>
    </row>
    <row r="283" spans="1:14">
      <c r="A283" s="8">
        <v>43168</v>
      </c>
      <c r="B283" s="4" t="s">
        <v>17</v>
      </c>
      <c r="C283" s="9">
        <v>5000</v>
      </c>
      <c r="D283" s="9" t="s">
        <v>18</v>
      </c>
      <c r="E283" s="4">
        <v>3</v>
      </c>
      <c r="F283" s="4">
        <v>208.7</v>
      </c>
      <c r="G283" s="4">
        <v>207.75</v>
      </c>
      <c r="H283" s="9" t="s">
        <v>16</v>
      </c>
      <c r="I283" s="9" t="s">
        <v>16</v>
      </c>
      <c r="J283" s="10">
        <f t="shared" ref="J283" si="615">(IF(D283="SHORT", F283-G283, G283-F283)*C283)*E283</f>
        <v>14249.999999999831</v>
      </c>
      <c r="K283" s="10">
        <f t="shared" ref="K283" si="616">(IF(D283="SHORT",IF(H283="-","0",G283-H283),IF(D283="LONG",IF(H283="-","0",H283-G283)))*C283)*E283</f>
        <v>0</v>
      </c>
      <c r="L283" s="10">
        <f t="shared" ref="L283" si="617">(IF(D283="SHORT",IF(I283="-","0",H283-I283),IF(D283="LONG",IF(I283="-","0",I283-H283)))*C283)*E283</f>
        <v>0</v>
      </c>
      <c r="M283" s="10">
        <v>0.95</v>
      </c>
      <c r="N283" s="10">
        <f t="shared" ref="N283" si="618">(M283*C283*E283)</f>
        <v>14250</v>
      </c>
    </row>
    <row r="284" spans="1:14">
      <c r="A284" s="8">
        <v>43167</v>
      </c>
      <c r="B284" s="4" t="s">
        <v>14</v>
      </c>
      <c r="C284" s="9">
        <v>5000</v>
      </c>
      <c r="D284" s="9" t="s">
        <v>18</v>
      </c>
      <c r="E284" s="4">
        <v>3</v>
      </c>
      <c r="F284" s="12">
        <v>155</v>
      </c>
      <c r="G284" s="12">
        <v>154</v>
      </c>
      <c r="H284" s="4">
        <v>153</v>
      </c>
      <c r="I284" s="9" t="s">
        <v>16</v>
      </c>
      <c r="J284" s="10">
        <f t="shared" ref="J284" si="619">(IF(D284="SHORT", F284-G284, G284-F284)*C284)*E284</f>
        <v>15000</v>
      </c>
      <c r="K284" s="10">
        <f t="shared" ref="K284" si="620">(IF(D284="SHORT",IF(H284="-","0",G284-H284),IF(D284="LONG",IF(H284="-","0",H284-G284)))*C284)*E284</f>
        <v>15000</v>
      </c>
      <c r="L284" s="10">
        <f t="shared" ref="L284" si="621">(IF(D284="SHORT",IF(I284="-","0",H284-I284),IF(D284="LONG",IF(I284="-","0",I284-H284)))*C284)*E284</f>
        <v>0</v>
      </c>
      <c r="M284" s="10">
        <v>2</v>
      </c>
      <c r="N284" s="10">
        <f t="shared" ref="N284" si="622">(M284*C284*E284)</f>
        <v>30000</v>
      </c>
    </row>
    <row r="285" spans="1:14">
      <c r="A285" s="8">
        <v>43167</v>
      </c>
      <c r="B285" s="4" t="s">
        <v>17</v>
      </c>
      <c r="C285" s="9">
        <v>5000</v>
      </c>
      <c r="D285" s="9" t="s">
        <v>18</v>
      </c>
      <c r="E285" s="4">
        <v>3</v>
      </c>
      <c r="F285" s="4">
        <v>212.5</v>
      </c>
      <c r="G285" s="4">
        <v>211.5</v>
      </c>
      <c r="H285" s="4">
        <v>210.5</v>
      </c>
      <c r="I285" s="9" t="s">
        <v>16</v>
      </c>
      <c r="J285" s="10">
        <f t="shared" ref="J285" si="623">(IF(D285="SHORT", F285-G285, G285-F285)*C285)*E285</f>
        <v>15000</v>
      </c>
      <c r="K285" s="10">
        <f t="shared" ref="K285" si="624">(IF(D285="SHORT",IF(H285="-","0",G285-H285),IF(D285="LONG",IF(H285="-","0",H285-G285)))*C285)*E285</f>
        <v>15000</v>
      </c>
      <c r="L285" s="10">
        <f t="shared" ref="L285" si="625">(IF(D285="SHORT",IF(I285="-","0",H285-I285),IF(D285="LONG",IF(I285="-","0",I285-H285)))*C285)*E285</f>
        <v>0</v>
      </c>
      <c r="M285" s="10">
        <v>2</v>
      </c>
      <c r="N285" s="10">
        <f t="shared" ref="N285" si="626">(M285*C285*E285)</f>
        <v>30000</v>
      </c>
    </row>
    <row r="286" spans="1:14">
      <c r="A286" s="8">
        <v>43166</v>
      </c>
      <c r="B286" s="11" t="s">
        <v>19</v>
      </c>
      <c r="C286" s="9">
        <v>5000</v>
      </c>
      <c r="D286" s="9" t="s">
        <v>18</v>
      </c>
      <c r="E286" s="9">
        <v>3</v>
      </c>
      <c r="F286" s="12">
        <v>138.80000000000001</v>
      </c>
      <c r="G286" s="12">
        <v>137.6</v>
      </c>
      <c r="H286" s="4">
        <v>136.6</v>
      </c>
      <c r="I286" s="4" t="s">
        <v>16</v>
      </c>
      <c r="J286" s="6">
        <f t="shared" ref="J286" si="627">(IF(D286="SHORT", F286-G286, G286-F286)*C286)*E286</f>
        <v>18000.000000000255</v>
      </c>
      <c r="K286" s="6">
        <f t="shared" ref="K286" si="628">(IF(D286="SHORT",IF(H286="-","0",G286-H286),IF(D286="LONG",IF(H286="-","0",H286-G286)))*C286)*E286</f>
        <v>15000</v>
      </c>
      <c r="L286" s="6">
        <f t="shared" ref="L286" si="629">(IF(D286="SHORT",IF(I286="-","0",H286-I286),IF(D286="LONG",IF(I286="-","0",I286-H286)))*C286)*E286</f>
        <v>0</v>
      </c>
      <c r="M286" s="6">
        <v>2.2000000000000002</v>
      </c>
      <c r="N286" s="6">
        <f t="shared" ref="N286" si="630">(M286*C286*E286)</f>
        <v>33000</v>
      </c>
    </row>
    <row r="287" spans="1:14">
      <c r="A287" s="8">
        <v>43166</v>
      </c>
      <c r="B287" s="9" t="s">
        <v>17</v>
      </c>
      <c r="C287" s="9">
        <v>5000</v>
      </c>
      <c r="D287" s="9" t="s">
        <v>18</v>
      </c>
      <c r="E287" s="9">
        <v>3</v>
      </c>
      <c r="F287" s="9">
        <v>215.7</v>
      </c>
      <c r="G287" s="9">
        <v>214.6</v>
      </c>
      <c r="H287" s="9">
        <v>213.6</v>
      </c>
      <c r="I287" s="9" t="s">
        <v>16</v>
      </c>
      <c r="J287" s="10">
        <f t="shared" ref="J287" si="631">(IF(D287="SHORT", F287-G287, G287-F287)*C287)*E287</f>
        <v>16499.999999999916</v>
      </c>
      <c r="K287" s="10">
        <f t="shared" ref="K287" si="632">(IF(D287="SHORT",IF(H287="-","0",G287-H287),IF(D287="LONG",IF(H287="-","0",H287-G287)))*C287)*E287</f>
        <v>15000</v>
      </c>
      <c r="L287" s="10">
        <f t="shared" ref="L287" si="633">(IF(D287="SHORT",IF(I287="-","0",H287-I287),IF(D287="LONG",IF(I287="-","0",I287-H287)))*C287)*E287</f>
        <v>0</v>
      </c>
      <c r="M287" s="10">
        <v>2.1</v>
      </c>
      <c r="N287" s="10">
        <f t="shared" ref="N287" si="634">(M287*C287*E287)</f>
        <v>31500</v>
      </c>
    </row>
    <row r="288" spans="1:14">
      <c r="A288" s="8">
        <v>43164</v>
      </c>
      <c r="B288" s="9" t="s">
        <v>17</v>
      </c>
      <c r="C288" s="9">
        <v>5000</v>
      </c>
      <c r="D288" s="9" t="s">
        <v>18</v>
      </c>
      <c r="E288" s="9">
        <v>3</v>
      </c>
      <c r="F288" s="9">
        <v>218.5</v>
      </c>
      <c r="G288" s="9">
        <v>217.3</v>
      </c>
      <c r="H288" s="9">
        <v>216.3</v>
      </c>
      <c r="I288" s="9" t="s">
        <v>16</v>
      </c>
      <c r="J288" s="10">
        <f t="shared" ref="J288" si="635">(IF(D288="SHORT", F288-G288, G288-F288)*C288)*E288</f>
        <v>17999.999999999833</v>
      </c>
      <c r="K288" s="10">
        <f t="shared" ref="K288" si="636">(IF(D288="SHORT",IF(H288="-","0",G288-H288),IF(D288="LONG",IF(H288="-","0",H288-G288)))*C288)*E288</f>
        <v>15000</v>
      </c>
      <c r="L288" s="10">
        <f t="shared" ref="L288" si="637">(IF(D288="SHORT",IF(I288="-","0",H288-I288),IF(D288="LONG",IF(I288="-","0",I288-H288)))*C288)*E288</f>
        <v>0</v>
      </c>
      <c r="M288" s="10">
        <v>2.2000000000000002</v>
      </c>
      <c r="N288" s="10">
        <f t="shared" ref="N288" si="638">(M288*C288*E288)</f>
        <v>33000</v>
      </c>
    </row>
    <row r="289" spans="1:14">
      <c r="A289" s="8">
        <v>43158</v>
      </c>
      <c r="B289" s="9" t="s">
        <v>14</v>
      </c>
      <c r="C289" s="9">
        <v>5000</v>
      </c>
      <c r="D289" s="9" t="s">
        <v>15</v>
      </c>
      <c r="E289" s="9">
        <v>3</v>
      </c>
      <c r="F289" s="4">
        <v>167.3</v>
      </c>
      <c r="G289" s="4">
        <v>167.3</v>
      </c>
      <c r="H289" s="4" t="s">
        <v>16</v>
      </c>
      <c r="I289" s="4" t="s">
        <v>16</v>
      </c>
      <c r="J289" s="6">
        <f t="shared" ref="J289" si="639">(IF(D289="SHORT", F289-G289, G289-F289)*C289)*E289</f>
        <v>0</v>
      </c>
      <c r="K289" s="6">
        <f t="shared" ref="K289" si="640">(IF(D289="SHORT",IF(H289="-","0",G289-H289),IF(D289="LONG",IF(H289="-","0",H289-G289)))*C289)*E289</f>
        <v>0</v>
      </c>
      <c r="L289" s="6">
        <f t="shared" ref="L289" si="641">(IF(D289="SHORT",IF(I289="-","0",H289-I289),IF(D289="LONG",IF(I289="-","0",I289-H289)))*C289)*E289</f>
        <v>0</v>
      </c>
      <c r="M289" s="6">
        <v>0</v>
      </c>
      <c r="N289" s="6">
        <f t="shared" ref="N289" si="642">(M289*C289*E289)</f>
        <v>0</v>
      </c>
    </row>
    <row r="290" spans="1:14">
      <c r="A290" s="8">
        <v>43157</v>
      </c>
      <c r="B290" s="9" t="s">
        <v>14</v>
      </c>
      <c r="C290" s="9">
        <v>5000</v>
      </c>
      <c r="D290" s="9" t="s">
        <v>15</v>
      </c>
      <c r="E290" s="9">
        <v>3</v>
      </c>
      <c r="F290" s="9">
        <v>165.8</v>
      </c>
      <c r="G290" s="9">
        <v>166.8</v>
      </c>
      <c r="H290" s="9">
        <v>168</v>
      </c>
      <c r="I290" s="9" t="s">
        <v>16</v>
      </c>
      <c r="J290" s="10">
        <f t="shared" ref="J290" si="643">(IF(D290="SHORT", F290-G290, G290-F290)*C290)*E290</f>
        <v>15000</v>
      </c>
      <c r="K290" s="10">
        <f t="shared" ref="K290" si="644">(IF(D290="SHORT",IF(H290="-","0",G290-H290),IF(D290="LONG",IF(H290="-","0",H290-G290)))*C290)*E290</f>
        <v>17999.999999999833</v>
      </c>
      <c r="L290" s="10">
        <f t="shared" ref="L290" si="645">(IF(D290="SHORT",IF(I290="-","0",H290-I290),IF(D290="LONG",IF(I290="-","0",I290-H290)))*C290)*E290</f>
        <v>0</v>
      </c>
      <c r="M290" s="10">
        <v>2.2000000000000002</v>
      </c>
      <c r="N290" s="10">
        <f t="shared" ref="N290" si="646">(M290*C290*E290)</f>
        <v>33000</v>
      </c>
    </row>
    <row r="291" spans="1:14">
      <c r="A291" s="8">
        <v>43154</v>
      </c>
      <c r="B291" s="9" t="s">
        <v>17</v>
      </c>
      <c r="C291" s="9">
        <v>5000</v>
      </c>
      <c r="D291" s="4" t="s">
        <v>15</v>
      </c>
      <c r="E291" s="9">
        <v>3</v>
      </c>
      <c r="F291" s="9">
        <v>228.6</v>
      </c>
      <c r="G291" s="9">
        <v>229.6</v>
      </c>
      <c r="H291" s="9" t="s">
        <v>16</v>
      </c>
      <c r="I291" s="9" t="s">
        <v>16</v>
      </c>
      <c r="J291" s="10">
        <f t="shared" ref="J291:J292" si="647">(IF(D291="SHORT", F291-G291, G291-F291)*C291)*E291</f>
        <v>15000</v>
      </c>
      <c r="K291" s="10">
        <f t="shared" ref="K291:K292" si="648">(IF(D291="SHORT",IF(H291="-","0",G291-H291),IF(D291="LONG",IF(H291="-","0",H291-G291)))*C291)*E291</f>
        <v>0</v>
      </c>
      <c r="L291" s="10">
        <f t="shared" ref="L291:L292" si="649">(IF(D291="SHORT",IF(I291="-","0",H291-I291),IF(D291="LONG",IF(I291="-","0",I291-H291)))*C291)*E291</f>
        <v>0</v>
      </c>
      <c r="M291" s="10">
        <v>1</v>
      </c>
      <c r="N291" s="10">
        <f t="shared" ref="N291:N292" si="650">(M291*C291*E291)</f>
        <v>15000</v>
      </c>
    </row>
    <row r="292" spans="1:14">
      <c r="A292" s="8">
        <v>43154</v>
      </c>
      <c r="B292" s="4" t="s">
        <v>14</v>
      </c>
      <c r="C292" s="4">
        <v>5000</v>
      </c>
      <c r="D292" s="4" t="s">
        <v>15</v>
      </c>
      <c r="E292" s="4">
        <v>3</v>
      </c>
      <c r="F292" s="4">
        <v>164</v>
      </c>
      <c r="G292" s="4">
        <v>164</v>
      </c>
      <c r="H292" s="4" t="s">
        <v>16</v>
      </c>
      <c r="I292" s="4" t="s">
        <v>16</v>
      </c>
      <c r="J292" s="6">
        <f t="shared" si="647"/>
        <v>0</v>
      </c>
      <c r="K292" s="6">
        <f t="shared" si="648"/>
        <v>0</v>
      </c>
      <c r="L292" s="6">
        <f t="shared" si="649"/>
        <v>0</v>
      </c>
      <c r="M292" s="6">
        <v>0</v>
      </c>
      <c r="N292" s="6">
        <f t="shared" si="650"/>
        <v>0</v>
      </c>
    </row>
    <row r="293" spans="1:14">
      <c r="A293" s="8">
        <v>43153</v>
      </c>
      <c r="B293" s="9" t="s">
        <v>17</v>
      </c>
      <c r="C293" s="9">
        <v>5000</v>
      </c>
      <c r="D293" s="9" t="s">
        <v>15</v>
      </c>
      <c r="E293" s="9">
        <v>3</v>
      </c>
      <c r="F293" s="9">
        <v>227.7</v>
      </c>
      <c r="G293" s="9">
        <v>228.6</v>
      </c>
      <c r="H293" s="9">
        <v>229.6</v>
      </c>
      <c r="I293" s="9" t="s">
        <v>16</v>
      </c>
      <c r="J293" s="10">
        <f t="shared" ref="J293" si="651">(IF(D293="SHORT", F293-G293, G293-F293)*C293)*E293</f>
        <v>13500.000000000084</v>
      </c>
      <c r="K293" s="10">
        <f t="shared" ref="K293" si="652">(IF(D293="SHORT",IF(H293="-","0",G293-H293),IF(D293="LONG",IF(H293="-","0",H293-G293)))*C293)*E293</f>
        <v>15000</v>
      </c>
      <c r="L293" s="10">
        <f t="shared" ref="L293" si="653">(IF(D293="SHORT",IF(I293="-","0",H293-I293),IF(D293="LONG",IF(I293="-","0",I293-H293)))*C293)*E293</f>
        <v>0</v>
      </c>
      <c r="M293" s="10">
        <v>1.9</v>
      </c>
      <c r="N293" s="10">
        <f t="shared" ref="N293" si="654">(M293*C293*E293)</f>
        <v>28500</v>
      </c>
    </row>
    <row r="294" spans="1:14">
      <c r="A294" s="8">
        <v>43153</v>
      </c>
      <c r="B294" s="11" t="s">
        <v>19</v>
      </c>
      <c r="C294" s="9">
        <v>5000</v>
      </c>
      <c r="D294" s="9" t="s">
        <v>15</v>
      </c>
      <c r="E294" s="9">
        <v>3</v>
      </c>
      <c r="F294" s="4">
        <v>141.6</v>
      </c>
      <c r="G294" s="4">
        <v>141.6</v>
      </c>
      <c r="H294" s="4" t="s">
        <v>16</v>
      </c>
      <c r="I294" s="4" t="s">
        <v>16</v>
      </c>
      <c r="J294" s="6">
        <f t="shared" ref="J294" si="655">(IF(D294="SHORT", F294-G294, G294-F294)*C294)*E294</f>
        <v>0</v>
      </c>
      <c r="K294" s="6">
        <f t="shared" ref="K294" si="656">(IF(D294="SHORT",IF(H294="-","0",G294-H294),IF(D294="LONG",IF(H294="-","0",H294-G294)))*C294)*E294</f>
        <v>0</v>
      </c>
      <c r="L294" s="6">
        <f t="shared" ref="L294" si="657">(IF(D294="SHORT",IF(I294="-","0",H294-I294),IF(D294="LONG",IF(I294="-","0",I294-H294)))*C294)*E294</f>
        <v>0</v>
      </c>
      <c r="M294" s="6">
        <v>0</v>
      </c>
      <c r="N294" s="6">
        <f t="shared" ref="N294" si="658">(M294*C294*E294)</f>
        <v>0</v>
      </c>
    </row>
    <row r="295" spans="1:14">
      <c r="A295" s="8">
        <v>43152</v>
      </c>
      <c r="B295" s="9" t="s">
        <v>17</v>
      </c>
      <c r="C295" s="9">
        <v>5000</v>
      </c>
      <c r="D295" s="9" t="s">
        <v>18</v>
      </c>
      <c r="E295" s="9">
        <v>3</v>
      </c>
      <c r="F295" s="9">
        <v>230.1</v>
      </c>
      <c r="G295" s="9">
        <v>229.3</v>
      </c>
      <c r="H295" s="9" t="s">
        <v>16</v>
      </c>
      <c r="I295" s="9" t="s">
        <v>16</v>
      </c>
      <c r="J295" s="10">
        <f t="shared" ref="J295" si="659">(IF(D295="SHORT", F295-G295, G295-F295)*C295)*E295</f>
        <v>11999.999999999744</v>
      </c>
      <c r="K295" s="10">
        <f t="shared" ref="K295" si="660">(IF(D295="SHORT",IF(H295="-","0",G295-H295),IF(D295="LONG",IF(H295="-","0",H295-G295)))*C295)*E295</f>
        <v>0</v>
      </c>
      <c r="L295" s="10">
        <f t="shared" ref="L295" si="661">(IF(D295="SHORT",IF(I295="-","0",H295-I295),IF(D295="LONG",IF(I295="-","0",I295-H295)))*C295)*E295</f>
        <v>0</v>
      </c>
      <c r="M295" s="10">
        <v>0.8</v>
      </c>
      <c r="N295" s="10">
        <f t="shared" ref="N295" si="662">(M295*C295*E295)</f>
        <v>12000</v>
      </c>
    </row>
    <row r="296" spans="1:14">
      <c r="A296" s="8">
        <v>43151</v>
      </c>
      <c r="B296" s="9" t="s">
        <v>17</v>
      </c>
      <c r="C296" s="9">
        <v>5000</v>
      </c>
      <c r="D296" s="9" t="s">
        <v>18</v>
      </c>
      <c r="E296" s="9">
        <v>3</v>
      </c>
      <c r="F296" s="9">
        <v>230.9</v>
      </c>
      <c r="G296" s="9">
        <v>231.9</v>
      </c>
      <c r="H296" s="9" t="s">
        <v>16</v>
      </c>
      <c r="I296" s="9" t="s">
        <v>16</v>
      </c>
      <c r="J296" s="10">
        <f t="shared" ref="J296" si="663">(IF(D296="SHORT", F296-G296, G296-F296)*C296)*E296</f>
        <v>-15000</v>
      </c>
      <c r="K296" s="10">
        <f t="shared" ref="K296" si="664">(IF(D296="SHORT",IF(H296="-","0",G296-H296),IF(D296="LONG",IF(H296="-","0",H296-G296)))*C296)*E296</f>
        <v>0</v>
      </c>
      <c r="L296" s="10">
        <f t="shared" ref="L296" si="665">(IF(D296="SHORT",IF(I296="-","0",H296-I296),IF(D296="LONG",IF(I296="-","0",I296-H296)))*C296)*E296</f>
        <v>0</v>
      </c>
      <c r="M296" s="10">
        <v>-1</v>
      </c>
      <c r="N296" s="10">
        <f t="shared" ref="N296" si="666">(M296*C296*E296)</f>
        <v>-15000</v>
      </c>
    </row>
    <row r="297" spans="1:14">
      <c r="A297" s="3">
        <v>43150</v>
      </c>
      <c r="B297" s="11" t="s">
        <v>19</v>
      </c>
      <c r="C297" s="9">
        <v>5000</v>
      </c>
      <c r="D297" s="9" t="s">
        <v>15</v>
      </c>
      <c r="E297" s="9">
        <v>3</v>
      </c>
      <c r="F297" s="9">
        <v>141.19999999999999</v>
      </c>
      <c r="G297" s="9">
        <v>142.19999999999999</v>
      </c>
      <c r="H297" s="9">
        <v>143</v>
      </c>
      <c r="I297" s="9" t="s">
        <v>16</v>
      </c>
      <c r="J297" s="10">
        <f t="shared" ref="J297" si="667">(IF(D297="SHORT", F297-G297, G297-F297)*C297)*E297</f>
        <v>15000</v>
      </c>
      <c r="K297" s="10">
        <f t="shared" ref="K297" si="668">(IF(D297="SHORT",IF(H297="-","0",G297-H297),IF(D297="LONG",IF(H297="-","0",H297-G297)))*C297)*E297</f>
        <v>12000.000000000171</v>
      </c>
      <c r="L297" s="10">
        <f t="shared" ref="L297" si="669">(IF(D297="SHORT",IF(I297="-","0",H297-I297),IF(D297="LONG",IF(I297="-","0",I297-H297)))*C297)*E297</f>
        <v>0</v>
      </c>
      <c r="M297" s="10">
        <v>1.8</v>
      </c>
      <c r="N297" s="10">
        <f t="shared" ref="N297" si="670">(M297*C297*E297)</f>
        <v>27000</v>
      </c>
    </row>
    <row r="298" spans="1:14">
      <c r="A298" s="3">
        <v>43147</v>
      </c>
      <c r="B298" s="4" t="s">
        <v>17</v>
      </c>
      <c r="C298" s="4">
        <v>5000</v>
      </c>
      <c r="D298" s="4" t="s">
        <v>15</v>
      </c>
      <c r="E298" s="4">
        <v>3</v>
      </c>
      <c r="F298" s="4">
        <v>229.9</v>
      </c>
      <c r="G298" s="4">
        <v>230.9</v>
      </c>
      <c r="H298" s="4">
        <v>231.85</v>
      </c>
      <c r="I298" s="4" t="s">
        <v>16</v>
      </c>
      <c r="J298" s="6">
        <f t="shared" ref="J298:J300" si="671">(IF(D298="SHORT", F298-G298, G298-F298)*C298)*E298</f>
        <v>15000</v>
      </c>
      <c r="K298" s="6">
        <f t="shared" ref="K298:K300" si="672">(IF(D298="SHORT",IF(H298="-","0",G298-H298),IF(D298="LONG",IF(H298="-","0",H298-G298)))*C298)*E298</f>
        <v>14249.999999999831</v>
      </c>
      <c r="L298" s="6">
        <f t="shared" ref="L298:L300" si="673">(IF(D298="SHORT",IF(I298="-","0",H298-I298),IF(D298="LONG",IF(I298="-","0",I298-H298)))*C298)*E298</f>
        <v>0</v>
      </c>
      <c r="M298" s="6">
        <v>1.95</v>
      </c>
      <c r="N298" s="6">
        <f t="shared" ref="N298:N300" si="674">(M298*C298*E298)</f>
        <v>29250</v>
      </c>
    </row>
    <row r="299" spans="1:14">
      <c r="A299" s="3">
        <v>43147</v>
      </c>
      <c r="B299" s="4" t="s">
        <v>14</v>
      </c>
      <c r="C299" s="4">
        <v>5000</v>
      </c>
      <c r="D299" s="4" t="s">
        <v>15</v>
      </c>
      <c r="E299" s="4">
        <v>3</v>
      </c>
      <c r="F299" s="4">
        <v>168</v>
      </c>
      <c r="G299" s="4">
        <v>169</v>
      </c>
      <c r="H299" s="4">
        <v>169.75</v>
      </c>
      <c r="I299" s="4" t="s">
        <v>16</v>
      </c>
      <c r="J299" s="6">
        <f t="shared" si="671"/>
        <v>15000</v>
      </c>
      <c r="K299" s="6">
        <f t="shared" si="672"/>
        <v>11250</v>
      </c>
      <c r="L299" s="6">
        <f t="shared" si="673"/>
        <v>0</v>
      </c>
      <c r="M299" s="6">
        <v>1.75</v>
      </c>
      <c r="N299" s="6">
        <f t="shared" si="674"/>
        <v>26250</v>
      </c>
    </row>
    <row r="300" spans="1:14">
      <c r="A300" s="3">
        <v>43146</v>
      </c>
      <c r="B300" s="4" t="s">
        <v>17</v>
      </c>
      <c r="C300" s="4">
        <v>5000</v>
      </c>
      <c r="D300" s="4" t="s">
        <v>15</v>
      </c>
      <c r="E300" s="4">
        <v>3</v>
      </c>
      <c r="F300" s="4">
        <v>162.19999999999999</v>
      </c>
      <c r="G300" s="4">
        <v>161.19999999999999</v>
      </c>
      <c r="H300" s="4" t="s">
        <v>16</v>
      </c>
      <c r="I300" s="4" t="s">
        <v>16</v>
      </c>
      <c r="J300" s="6">
        <f t="shared" si="671"/>
        <v>-15000</v>
      </c>
      <c r="K300" s="6">
        <f t="shared" si="672"/>
        <v>0</v>
      </c>
      <c r="L300" s="6">
        <f t="shared" si="673"/>
        <v>0</v>
      </c>
      <c r="M300" s="6">
        <v>-1</v>
      </c>
      <c r="N300" s="6">
        <f t="shared" si="674"/>
        <v>-15000</v>
      </c>
    </row>
    <row r="301" spans="1:14">
      <c r="A301" s="3">
        <v>43145</v>
      </c>
      <c r="B301" s="4" t="s">
        <v>14</v>
      </c>
      <c r="C301" s="4">
        <v>5000</v>
      </c>
      <c r="D301" s="4" t="s">
        <v>18</v>
      </c>
      <c r="E301" s="4">
        <v>3</v>
      </c>
      <c r="F301" s="4">
        <v>164.3</v>
      </c>
      <c r="G301" s="4">
        <v>163.30000000000001</v>
      </c>
      <c r="H301" s="4" t="s">
        <v>16</v>
      </c>
      <c r="I301" s="4" t="s">
        <v>16</v>
      </c>
      <c r="J301" s="6">
        <f t="shared" ref="J301:J302" si="675">(IF(D301="SHORT", F301-G301, G301-F301)*C301)*E301</f>
        <v>15000</v>
      </c>
      <c r="K301" s="6">
        <f t="shared" ref="K301:K302" si="676">(IF(D301="SHORT",IF(H301="-","0",G301-H301),IF(D301="LONG",IF(H301="-","0",H301-G301)))*C301)*E301</f>
        <v>0</v>
      </c>
      <c r="L301" s="6">
        <f t="shared" ref="L301:L302" si="677">(IF(D301="SHORT",IF(I301="-","0",H301-I301),IF(D301="LONG",IF(I301="-","0",I301-H301)))*C301)*E301</f>
        <v>0</v>
      </c>
      <c r="M301" s="6">
        <v>1</v>
      </c>
      <c r="N301" s="6">
        <f t="shared" ref="N301:N302" si="678">(M301*C301*E301)</f>
        <v>15000</v>
      </c>
    </row>
    <row r="302" spans="1:14">
      <c r="A302" s="3">
        <v>43143</v>
      </c>
      <c r="B302" s="4" t="s">
        <v>14</v>
      </c>
      <c r="C302" s="4">
        <v>5000</v>
      </c>
      <c r="D302" s="4" t="s">
        <v>15</v>
      </c>
      <c r="E302" s="4">
        <v>3</v>
      </c>
      <c r="F302" s="4">
        <v>162.19999999999999</v>
      </c>
      <c r="G302" s="4">
        <v>161.19999999999999</v>
      </c>
      <c r="H302" s="4" t="s">
        <v>16</v>
      </c>
      <c r="I302" s="4" t="s">
        <v>16</v>
      </c>
      <c r="J302" s="6">
        <f t="shared" si="675"/>
        <v>-15000</v>
      </c>
      <c r="K302" s="6">
        <f t="shared" si="676"/>
        <v>0</v>
      </c>
      <c r="L302" s="6">
        <f t="shared" si="677"/>
        <v>0</v>
      </c>
      <c r="M302" s="6">
        <v>-1</v>
      </c>
      <c r="N302" s="6">
        <f t="shared" si="678"/>
        <v>-15000</v>
      </c>
    </row>
    <row r="303" spans="1:14">
      <c r="A303" s="3">
        <v>43140</v>
      </c>
      <c r="B303" s="4" t="s">
        <v>17</v>
      </c>
      <c r="C303" s="4">
        <v>5000</v>
      </c>
      <c r="D303" s="4" t="s">
        <v>15</v>
      </c>
      <c r="E303" s="4">
        <v>3</v>
      </c>
      <c r="F303" s="4">
        <v>218.8</v>
      </c>
      <c r="G303" s="4">
        <v>219.8</v>
      </c>
      <c r="H303" s="4">
        <v>220.5</v>
      </c>
      <c r="I303" s="4" t="s">
        <v>16</v>
      </c>
      <c r="J303" s="6">
        <f t="shared" ref="J303:J304" si="679">(IF(D303="SHORT", F303-G303, G303-F303)*C303)*E303</f>
        <v>15000</v>
      </c>
      <c r="K303" s="6">
        <f t="shared" ref="K303:K304" si="680">(IF(D303="SHORT",IF(H303="-","0",G303-H303),IF(D303="LONG",IF(H303="-","0",H303-G303)))*C303)*E303</f>
        <v>10499.999999999829</v>
      </c>
      <c r="L303" s="6">
        <f t="shared" ref="L303:L304" si="681">(IF(D303="SHORT",IF(I303="-","0",H303-I303),IF(D303="LONG",IF(I303="-","0",I303-H303)))*C303)*E303</f>
        <v>0</v>
      </c>
      <c r="M303" s="6">
        <v>1.7</v>
      </c>
      <c r="N303" s="6">
        <f t="shared" ref="N303:N304" si="682">(M303*C303*E303)</f>
        <v>25500</v>
      </c>
    </row>
    <row r="304" spans="1:14">
      <c r="A304" s="3">
        <v>43140</v>
      </c>
      <c r="B304" s="4" t="s">
        <v>14</v>
      </c>
      <c r="C304" s="4">
        <v>5000</v>
      </c>
      <c r="D304" s="4" t="s">
        <v>15</v>
      </c>
      <c r="E304" s="4">
        <v>3</v>
      </c>
      <c r="F304" s="4">
        <v>161.5</v>
      </c>
      <c r="G304" s="4">
        <v>162.5</v>
      </c>
      <c r="H304" s="4">
        <v>163.5</v>
      </c>
      <c r="I304" s="4" t="s">
        <v>16</v>
      </c>
      <c r="J304" s="6">
        <f t="shared" si="679"/>
        <v>15000</v>
      </c>
      <c r="K304" s="6">
        <f t="shared" si="680"/>
        <v>15000</v>
      </c>
      <c r="L304" s="6">
        <f t="shared" si="681"/>
        <v>0</v>
      </c>
      <c r="M304" s="6">
        <v>2</v>
      </c>
      <c r="N304" s="6">
        <f t="shared" si="682"/>
        <v>30000</v>
      </c>
    </row>
    <row r="305" spans="1:14">
      <c r="A305" s="3">
        <v>43139</v>
      </c>
      <c r="B305" s="4" t="s">
        <v>17</v>
      </c>
      <c r="C305" s="4">
        <v>5000</v>
      </c>
      <c r="D305" s="4" t="s">
        <v>18</v>
      </c>
      <c r="E305" s="4">
        <v>3</v>
      </c>
      <c r="F305" s="4">
        <v>219.2</v>
      </c>
      <c r="G305" s="4">
        <v>218.2</v>
      </c>
      <c r="H305" s="4" t="s">
        <v>16</v>
      </c>
      <c r="I305" s="4" t="s">
        <v>16</v>
      </c>
      <c r="J305" s="6">
        <f t="shared" ref="J305:J306" si="683">(IF(D305="SHORT", F305-G305, G305-F305)*C305)*E305</f>
        <v>15000</v>
      </c>
      <c r="K305" s="6">
        <f t="shared" ref="K305:K306" si="684">(IF(D305="SHORT",IF(H305="-","0",G305-H305),IF(D305="LONG",IF(H305="-","0",H305-G305)))*C305)*E305</f>
        <v>0</v>
      </c>
      <c r="L305" s="6">
        <f t="shared" ref="L305:L306" si="685">(IF(D305="SHORT",IF(I305="-","0",H305-I305),IF(D305="LONG",IF(I305="-","0",I305-H305)))*C305)*E305</f>
        <v>0</v>
      </c>
      <c r="M305" s="6">
        <v>1</v>
      </c>
      <c r="N305" s="6">
        <f t="shared" ref="N305:N306" si="686">(M305*C305*E305)</f>
        <v>15000</v>
      </c>
    </row>
    <row r="306" spans="1:14">
      <c r="A306" s="3">
        <v>43139</v>
      </c>
      <c r="B306" s="4" t="s">
        <v>14</v>
      </c>
      <c r="C306" s="4">
        <v>5000</v>
      </c>
      <c r="D306" s="4" t="s">
        <v>18</v>
      </c>
      <c r="E306" s="4">
        <v>3</v>
      </c>
      <c r="F306" s="4">
        <v>161.80000000000001</v>
      </c>
      <c r="G306" s="4">
        <v>160.80000000000001</v>
      </c>
      <c r="H306" s="4" t="s">
        <v>16</v>
      </c>
      <c r="I306" s="4" t="s">
        <v>16</v>
      </c>
      <c r="J306" s="6">
        <f t="shared" si="683"/>
        <v>15000</v>
      </c>
      <c r="K306" s="6">
        <f t="shared" si="684"/>
        <v>0</v>
      </c>
      <c r="L306" s="6">
        <f t="shared" si="685"/>
        <v>0</v>
      </c>
      <c r="M306" s="6">
        <v>1</v>
      </c>
      <c r="N306" s="6">
        <f t="shared" si="686"/>
        <v>15000</v>
      </c>
    </row>
    <row r="307" spans="1:14">
      <c r="A307" s="3">
        <v>43138</v>
      </c>
      <c r="B307" s="4" t="s">
        <v>17</v>
      </c>
      <c r="C307" s="4">
        <v>5000</v>
      </c>
      <c r="D307" s="4" t="s">
        <v>18</v>
      </c>
      <c r="E307" s="4">
        <v>3</v>
      </c>
      <c r="F307" s="4">
        <v>224.2</v>
      </c>
      <c r="G307" s="4">
        <v>223</v>
      </c>
      <c r="H307" s="4">
        <v>222</v>
      </c>
      <c r="I307" s="4" t="s">
        <v>16</v>
      </c>
      <c r="J307" s="6">
        <f t="shared" ref="J307" si="687">(IF(D307="SHORT", F307-G307, G307-F307)*C307)*E307</f>
        <v>17999.999999999833</v>
      </c>
      <c r="K307" s="6">
        <f t="shared" ref="K307" si="688">(IF(D307="SHORT",IF(H307="-","0",G307-H307),IF(D307="LONG",IF(H307="-","0",H307-G307)))*C307)*E307</f>
        <v>15000</v>
      </c>
      <c r="L307" s="6">
        <f t="shared" ref="L307" si="689">(IF(D307="SHORT",IF(I307="-","0",H307-I307),IF(D307="LONG",IF(I307="-","0",I307-H307)))*C307)*E307</f>
        <v>0</v>
      </c>
      <c r="M307" s="6">
        <v>2.2000000000000002</v>
      </c>
      <c r="N307" s="6">
        <f t="shared" ref="N307" si="690">(M307*C307*E307)</f>
        <v>33000</v>
      </c>
    </row>
    <row r="308" spans="1:14">
      <c r="A308" s="3">
        <v>43138</v>
      </c>
      <c r="B308" s="4" t="s">
        <v>14</v>
      </c>
      <c r="C308" s="4">
        <v>5000</v>
      </c>
      <c r="D308" s="4" t="s">
        <v>18</v>
      </c>
      <c r="E308" s="4">
        <v>3</v>
      </c>
      <c r="F308" s="4">
        <v>167</v>
      </c>
      <c r="G308" s="4">
        <v>166</v>
      </c>
      <c r="H308" s="4">
        <v>165</v>
      </c>
      <c r="I308" s="4" t="s">
        <v>16</v>
      </c>
      <c r="J308" s="6">
        <f t="shared" ref="J308" si="691">(IF(D308="SHORT", F308-G308, G308-F308)*C308)*E308</f>
        <v>15000</v>
      </c>
      <c r="K308" s="6">
        <f t="shared" ref="K308" si="692">(IF(D308="SHORT",IF(H308="-","0",G308-H308),IF(D308="LONG",IF(H308="-","0",H308-G308)))*C308)*E308</f>
        <v>15000</v>
      </c>
      <c r="L308" s="6">
        <f t="shared" ref="L308" si="693">(IF(D308="SHORT",IF(I308="-","0",H308-I308),IF(D308="LONG",IF(I308="-","0",I308-H308)))*C308)*E308</f>
        <v>0</v>
      </c>
      <c r="M308" s="6">
        <v>2</v>
      </c>
      <c r="N308" s="6">
        <f t="shared" ref="N308" si="694">(M308*C308*E308)</f>
        <v>30000</v>
      </c>
    </row>
    <row r="309" spans="1:14">
      <c r="A309" s="3">
        <v>43137</v>
      </c>
      <c r="B309" s="4" t="s">
        <v>14</v>
      </c>
      <c r="C309" s="4">
        <v>5000</v>
      </c>
      <c r="D309" s="4" t="s">
        <v>18</v>
      </c>
      <c r="E309" s="4">
        <v>3</v>
      </c>
      <c r="F309" s="4">
        <v>168.5</v>
      </c>
      <c r="G309" s="4">
        <v>167.5</v>
      </c>
      <c r="H309" s="4" t="s">
        <v>16</v>
      </c>
      <c r="I309" s="4" t="s">
        <v>16</v>
      </c>
      <c r="J309" s="6">
        <f t="shared" ref="J309" si="695">(IF(D309="SHORT", F309-G309, G309-F309)*C309)*E309</f>
        <v>15000</v>
      </c>
      <c r="K309" s="6">
        <f t="shared" ref="K309" si="696">(IF(D309="SHORT",IF(H309="-","0",G309-H309),IF(D309="LONG",IF(H309="-","0",H309-G309)))*C309)*E309</f>
        <v>0</v>
      </c>
      <c r="L309" s="6">
        <f t="shared" ref="L309" si="697">(IF(D309="SHORT",IF(I309="-","0",H309-I309),IF(D309="LONG",IF(I309="-","0",I309-H309)))*C309)*E309</f>
        <v>0</v>
      </c>
      <c r="M309" s="6">
        <v>1</v>
      </c>
      <c r="N309" s="6">
        <f t="shared" ref="N309" si="698">(M309*C309*E309)</f>
        <v>15000</v>
      </c>
    </row>
    <row r="310" spans="1:14">
      <c r="A310" s="8">
        <v>43105</v>
      </c>
      <c r="B310" s="11" t="s">
        <v>19</v>
      </c>
      <c r="C310" s="4">
        <v>5000</v>
      </c>
      <c r="D310" s="4" t="s">
        <v>15</v>
      </c>
      <c r="E310" s="4">
        <v>3</v>
      </c>
      <c r="F310" s="4">
        <v>141</v>
      </c>
      <c r="G310" s="4">
        <v>141</v>
      </c>
      <c r="H310" s="4" t="s">
        <v>16</v>
      </c>
      <c r="I310" s="4" t="s">
        <v>16</v>
      </c>
      <c r="J310" s="6">
        <f t="shared" ref="J310" si="699">(IF(D310="SHORT", F310-G310, G310-F310)*C310)*E310</f>
        <v>0</v>
      </c>
      <c r="K310" s="6">
        <f t="shared" ref="K310" si="700">(IF(D310="SHORT",IF(H310="-","0",G310-H310),IF(D310="LONG",IF(H310="-","0",H310-G310)))*C310)*E310</f>
        <v>0</v>
      </c>
      <c r="L310" s="6">
        <f t="shared" ref="L310" si="701">(IF(D310="SHORT",IF(I310="-","0",H310-I310),IF(D310="LONG",IF(I310="-","0",I310-H310)))*C310)*E310</f>
        <v>0</v>
      </c>
      <c r="M310" s="6">
        <v>0</v>
      </c>
      <c r="N310" s="6">
        <f t="shared" ref="N310" si="702">(M310*C310*E310)</f>
        <v>0</v>
      </c>
    </row>
    <row r="311" spans="1:14">
      <c r="A311" s="8">
        <v>43132</v>
      </c>
      <c r="B311" s="11" t="s">
        <v>19</v>
      </c>
      <c r="C311" s="9">
        <v>5000</v>
      </c>
      <c r="D311" s="9" t="s">
        <v>18</v>
      </c>
      <c r="E311" s="9">
        <v>3</v>
      </c>
      <c r="F311" s="9">
        <v>141</v>
      </c>
      <c r="G311" s="9">
        <v>142</v>
      </c>
      <c r="H311" s="9" t="s">
        <v>16</v>
      </c>
      <c r="I311" s="9" t="s">
        <v>16</v>
      </c>
      <c r="J311" s="10">
        <f t="shared" ref="J311" si="703">(IF(D311="SHORT", F311-G311, G311-F311)*C311)*E311</f>
        <v>-15000</v>
      </c>
      <c r="K311" s="10">
        <f t="shared" ref="K311" si="704">(IF(D311="SHORT",IF(H311="-","0",G311-H311),IF(D311="LONG",IF(H311="-","0",H311-G311)))*C311)*E311</f>
        <v>0</v>
      </c>
      <c r="L311" s="10">
        <f t="shared" ref="L311" si="705">(IF(D311="SHORT",IF(I311="-","0",H311-I311),IF(D311="LONG",IF(I311="-","0",I311-H311)))*C311)*E311</f>
        <v>0</v>
      </c>
      <c r="M311" s="10">
        <v>-1</v>
      </c>
      <c r="N311" s="10">
        <f t="shared" ref="N311" si="706">(M311*C311*E311)</f>
        <v>-15000</v>
      </c>
    </row>
    <row r="312" spans="1:14">
      <c r="A312" s="8">
        <v>43130</v>
      </c>
      <c r="B312" s="7" t="s">
        <v>19</v>
      </c>
      <c r="C312" s="9">
        <v>5000</v>
      </c>
      <c r="D312" s="9" t="s">
        <v>18</v>
      </c>
      <c r="E312" s="9">
        <v>3</v>
      </c>
      <c r="F312" s="9">
        <v>141.19999999999999</v>
      </c>
      <c r="G312" s="9">
        <v>140</v>
      </c>
      <c r="H312" s="9" t="s">
        <v>16</v>
      </c>
      <c r="I312" s="9" t="s">
        <v>16</v>
      </c>
      <c r="J312" s="10">
        <f t="shared" ref="J312" si="707">(IF(D312="SHORT", F312-G312, G312-F312)*C312)*E312</f>
        <v>17999.999999999833</v>
      </c>
      <c r="K312" s="10">
        <f t="shared" ref="K312" si="708">(IF(D312="SHORT",IF(H312="-","0",G312-H312),IF(D312="LONG",IF(H312="-","0",H312-G312)))*C312)*E312</f>
        <v>0</v>
      </c>
      <c r="L312" s="10">
        <f t="shared" ref="L312" si="709">(IF(D312="SHORT",IF(I312="-","0",H312-I312),IF(D312="LONG",IF(I312="-","0",I312-H312)))*C312)*E312</f>
        <v>0</v>
      </c>
      <c r="M312" s="10">
        <v>1.2</v>
      </c>
      <c r="N312" s="10">
        <f t="shared" ref="N312" si="710">(M312*C312*E312)</f>
        <v>18000</v>
      </c>
    </row>
    <row r="313" spans="1:14">
      <c r="A313" s="3">
        <v>43129</v>
      </c>
      <c r="B313" s="4" t="s">
        <v>17</v>
      </c>
      <c r="C313" s="4">
        <v>5000</v>
      </c>
      <c r="D313" s="4" t="s">
        <v>18</v>
      </c>
      <c r="E313" s="4">
        <v>3</v>
      </c>
      <c r="F313" s="4">
        <v>227.7</v>
      </c>
      <c r="G313" s="4">
        <v>228.7</v>
      </c>
      <c r="H313" s="4" t="s">
        <v>16</v>
      </c>
      <c r="I313" s="4" t="s">
        <v>16</v>
      </c>
      <c r="J313" s="6">
        <f t="shared" ref="J313:J314" si="711">(IF(D313="SHORT", F313-G313, G313-F313)*C313)*E313</f>
        <v>-15000</v>
      </c>
      <c r="K313" s="6">
        <f t="shared" ref="K313:K314" si="712">(IF(D313="SHORT",IF(H313="-","0",G313-H313),IF(D313="LONG",IF(H313="-","0",H313-G313)))*C313)*E313</f>
        <v>0</v>
      </c>
      <c r="L313" s="6">
        <f t="shared" ref="L313:L314" si="713">(IF(D313="SHORT",IF(I313="-","0",H313-I313),IF(D313="LONG",IF(I313="-","0",I313-H313)))*C313)*E313</f>
        <v>0</v>
      </c>
      <c r="M313" s="6">
        <v>-1</v>
      </c>
      <c r="N313" s="6">
        <f t="shared" ref="N313:N314" si="714">(M313*C313*E313)</f>
        <v>-15000</v>
      </c>
    </row>
    <row r="314" spans="1:14">
      <c r="A314" s="3">
        <v>43129</v>
      </c>
      <c r="B314" s="4" t="s">
        <v>14</v>
      </c>
      <c r="C314" s="4">
        <v>5000</v>
      </c>
      <c r="D314" s="4" t="s">
        <v>18</v>
      </c>
      <c r="E314" s="4">
        <v>3</v>
      </c>
      <c r="F314" s="4">
        <v>167.7</v>
      </c>
      <c r="G314" s="4">
        <v>166.7</v>
      </c>
      <c r="H314" s="4">
        <v>165.37</v>
      </c>
      <c r="I314" s="4" t="s">
        <v>16</v>
      </c>
      <c r="J314" s="6">
        <f t="shared" si="711"/>
        <v>15000</v>
      </c>
      <c r="K314" s="6">
        <f t="shared" si="712"/>
        <v>19949.99999999976</v>
      </c>
      <c r="L314" s="6">
        <f t="shared" si="713"/>
        <v>0</v>
      </c>
      <c r="M314" s="6">
        <v>2</v>
      </c>
      <c r="N314" s="6">
        <f t="shared" si="714"/>
        <v>30000</v>
      </c>
    </row>
    <row r="315" spans="1:14">
      <c r="A315" s="3">
        <v>43125</v>
      </c>
      <c r="B315" s="4" t="s">
        <v>17</v>
      </c>
      <c r="C315" s="4">
        <v>5000</v>
      </c>
      <c r="D315" s="4" t="s">
        <v>15</v>
      </c>
      <c r="E315" s="4">
        <v>3</v>
      </c>
      <c r="F315" s="4">
        <v>220.4</v>
      </c>
      <c r="G315" s="4">
        <v>221.5</v>
      </c>
      <c r="H315" s="4" t="s">
        <v>16</v>
      </c>
      <c r="I315" s="4" t="s">
        <v>16</v>
      </c>
      <c r="J315" s="6">
        <f t="shared" ref="J315" si="715">(IF(D315="SHORT", F315-G315, G315-F315)*C315)*E315</f>
        <v>16499.999999999916</v>
      </c>
      <c r="K315" s="6">
        <f t="shared" ref="K315" si="716">(IF(D315="SHORT",IF(H315="-","0",G315-H315),IF(D315="LONG",IF(H315="-","0",H315-G315)))*C315)*E315</f>
        <v>0</v>
      </c>
      <c r="L315" s="6">
        <f t="shared" ref="L315" si="717">(IF(D315="SHORT",IF(I315="-","0",H315-I315),IF(D315="LONG",IF(I315="-","0",I315-H315)))*C315)*E315</f>
        <v>0</v>
      </c>
      <c r="M315" s="6">
        <v>1.1000000000000001</v>
      </c>
      <c r="N315" s="6">
        <f t="shared" ref="N315" si="718">(M315*C315*E315)</f>
        <v>16500</v>
      </c>
    </row>
    <row r="316" spans="1:14">
      <c r="A316" s="3">
        <v>43124</v>
      </c>
      <c r="B316" s="4" t="s">
        <v>17</v>
      </c>
      <c r="C316" s="4">
        <v>5000</v>
      </c>
      <c r="D316" s="4" t="s">
        <v>18</v>
      </c>
      <c r="E316" s="4">
        <v>3</v>
      </c>
      <c r="F316" s="4">
        <v>218.8</v>
      </c>
      <c r="G316" s="4">
        <v>217.8</v>
      </c>
      <c r="H316" s="4">
        <v>216.8</v>
      </c>
      <c r="I316" s="4" t="s">
        <v>16</v>
      </c>
      <c r="J316" s="6">
        <f t="shared" ref="J316:J317" si="719">(IF(D316="SHORT", F316-G316, G316-F316)*C316)*E316</f>
        <v>15000</v>
      </c>
      <c r="K316" s="6">
        <f t="shared" ref="K316:K317" si="720">(IF(D316="SHORT",IF(H316="-","0",G316-H316),IF(D316="LONG",IF(H316="-","0",H316-G316)))*C316)*E316</f>
        <v>15000</v>
      </c>
      <c r="L316" s="6">
        <f t="shared" ref="L316:L317" si="721">(IF(D316="SHORT",IF(I316="-","0",H316-I316),IF(D316="LONG",IF(I316="-","0",I316-H316)))*C316)*E316</f>
        <v>0</v>
      </c>
      <c r="M316" s="6">
        <v>2</v>
      </c>
      <c r="N316" s="6">
        <f t="shared" ref="N316:N317" si="722">(M316*C316*E316)</f>
        <v>30000</v>
      </c>
    </row>
    <row r="317" spans="1:14">
      <c r="A317" s="3">
        <v>43124</v>
      </c>
      <c r="B317" s="4" t="s">
        <v>14</v>
      </c>
      <c r="C317" s="4">
        <v>5000</v>
      </c>
      <c r="D317" s="4" t="s">
        <v>18</v>
      </c>
      <c r="E317" s="4">
        <v>3</v>
      </c>
      <c r="F317" s="4">
        <v>166.5</v>
      </c>
      <c r="G317" s="4">
        <v>165.5</v>
      </c>
      <c r="H317" s="4" t="s">
        <v>16</v>
      </c>
      <c r="I317" s="4" t="s">
        <v>16</v>
      </c>
      <c r="J317" s="6">
        <f t="shared" si="719"/>
        <v>15000</v>
      </c>
      <c r="K317" s="6">
        <f t="shared" si="720"/>
        <v>0</v>
      </c>
      <c r="L317" s="6">
        <f t="shared" si="721"/>
        <v>0</v>
      </c>
      <c r="M317" s="6">
        <v>1</v>
      </c>
      <c r="N317" s="6">
        <f t="shared" si="722"/>
        <v>15000</v>
      </c>
    </row>
    <row r="318" spans="1:14">
      <c r="A318" s="3">
        <v>43123</v>
      </c>
      <c r="B318" s="4" t="s">
        <v>14</v>
      </c>
      <c r="C318" s="4">
        <v>5000</v>
      </c>
      <c r="D318" s="4" t="s">
        <v>15</v>
      </c>
      <c r="E318" s="4">
        <v>3</v>
      </c>
      <c r="F318" s="4">
        <v>166.5</v>
      </c>
      <c r="G318" s="4">
        <v>167.5</v>
      </c>
      <c r="H318" s="4">
        <v>168.2</v>
      </c>
      <c r="I318" s="4" t="s">
        <v>16</v>
      </c>
      <c r="J318" s="6">
        <f t="shared" ref="J318:J320" si="723">(IF(D318="SHORT", F318-G318, G318-F318)*C318)*E318</f>
        <v>15000</v>
      </c>
      <c r="K318" s="6">
        <f t="shared" ref="K318:K320" si="724">(IF(D318="SHORT",IF(H318="-","0",G318-H318),IF(D318="LONG",IF(H318="-","0",H318-G318)))*C318)*E318</f>
        <v>10499.999999999829</v>
      </c>
      <c r="L318" s="6">
        <f t="shared" ref="L318:L320" si="725">(IF(D318="SHORT",IF(I318="-","0",H318-I318),IF(D318="LONG",IF(I318="-","0",I318-H318)))*C318)*E318</f>
        <v>0</v>
      </c>
      <c r="M318" s="6">
        <v>1.7</v>
      </c>
      <c r="N318" s="6">
        <f t="shared" ref="N318:N320" si="726">(M318*C318*E318)</f>
        <v>25500</v>
      </c>
    </row>
    <row r="319" spans="1:14">
      <c r="A319" s="3">
        <v>43123</v>
      </c>
      <c r="B319" s="7" t="s">
        <v>19</v>
      </c>
      <c r="C319" s="4">
        <v>5000</v>
      </c>
      <c r="D319" s="4" t="s">
        <v>15</v>
      </c>
      <c r="E319" s="4">
        <v>3</v>
      </c>
      <c r="F319" s="4">
        <v>141.6</v>
      </c>
      <c r="G319" s="4">
        <v>142.4</v>
      </c>
      <c r="H319" s="4" t="s">
        <v>16</v>
      </c>
      <c r="I319" s="4" t="s">
        <v>16</v>
      </c>
      <c r="J319" s="6">
        <f t="shared" si="723"/>
        <v>12000.000000000171</v>
      </c>
      <c r="K319" s="6">
        <f t="shared" si="724"/>
        <v>0</v>
      </c>
      <c r="L319" s="6">
        <f t="shared" si="725"/>
        <v>0</v>
      </c>
      <c r="M319" s="6">
        <v>0.8</v>
      </c>
      <c r="N319" s="6">
        <f t="shared" si="726"/>
        <v>12000</v>
      </c>
    </row>
    <row r="320" spans="1:14">
      <c r="A320" s="3">
        <v>43122</v>
      </c>
      <c r="B320" s="4" t="s">
        <v>17</v>
      </c>
      <c r="C320" s="4">
        <v>5000</v>
      </c>
      <c r="D320" s="4" t="s">
        <v>18</v>
      </c>
      <c r="E320" s="4">
        <v>3</v>
      </c>
      <c r="F320" s="4">
        <v>219.6</v>
      </c>
      <c r="G320" s="4">
        <v>219.6</v>
      </c>
      <c r="H320" s="4" t="s">
        <v>16</v>
      </c>
      <c r="I320" s="4" t="s">
        <v>16</v>
      </c>
      <c r="J320" s="6">
        <f t="shared" si="723"/>
        <v>0</v>
      </c>
      <c r="K320" s="6">
        <f t="shared" si="724"/>
        <v>0</v>
      </c>
      <c r="L320" s="6">
        <f t="shared" si="725"/>
        <v>0</v>
      </c>
      <c r="M320" s="6">
        <v>0</v>
      </c>
      <c r="N320" s="6">
        <f t="shared" si="726"/>
        <v>0</v>
      </c>
    </row>
    <row r="321" spans="1:14">
      <c r="A321" s="3">
        <v>43118</v>
      </c>
      <c r="B321" s="4" t="s">
        <v>17</v>
      </c>
      <c r="C321" s="4">
        <v>5000</v>
      </c>
      <c r="D321" s="4" t="s">
        <v>18</v>
      </c>
      <c r="E321" s="4">
        <v>3</v>
      </c>
      <c r="F321" s="4">
        <v>218.6</v>
      </c>
      <c r="G321" s="4">
        <v>217.6</v>
      </c>
      <c r="H321" s="4">
        <v>216.8</v>
      </c>
      <c r="I321" s="4" t="s">
        <v>16</v>
      </c>
      <c r="J321" s="6">
        <f t="shared" ref="J321:J322" si="727">(IF(D321="SHORT", F321-G321, G321-F321)*C321)*E321</f>
        <v>15000</v>
      </c>
      <c r="K321" s="6">
        <f t="shared" ref="K321:K322" si="728">(IF(D321="SHORT",IF(H321="-","0",G321-H321),IF(D321="LONG",IF(H321="-","0",H321-G321)))*C321)*E321</f>
        <v>11999.999999999744</v>
      </c>
      <c r="L321" s="6">
        <f t="shared" ref="L321:L322" si="729">(IF(D321="SHORT",IF(I321="-","0",H321-I321),IF(D321="LONG",IF(I321="-","0",I321-H321)))*C321)*E321</f>
        <v>0</v>
      </c>
      <c r="M321" s="6">
        <v>1.8</v>
      </c>
      <c r="N321" s="6">
        <f t="shared" ref="N321:N322" si="730">(M321*C321*E321)</f>
        <v>27000</v>
      </c>
    </row>
    <row r="322" spans="1:14">
      <c r="A322" s="3">
        <v>43117</v>
      </c>
      <c r="B322" s="4" t="s">
        <v>17</v>
      </c>
      <c r="C322" s="4">
        <v>5000</v>
      </c>
      <c r="D322" s="4" t="s">
        <v>15</v>
      </c>
      <c r="E322" s="4">
        <v>3</v>
      </c>
      <c r="F322" s="4">
        <v>219</v>
      </c>
      <c r="G322" s="4">
        <v>219</v>
      </c>
      <c r="H322" s="4" t="s">
        <v>16</v>
      </c>
      <c r="I322" s="4" t="s">
        <v>16</v>
      </c>
      <c r="J322" s="6">
        <f t="shared" si="727"/>
        <v>0</v>
      </c>
      <c r="K322" s="6">
        <f t="shared" si="728"/>
        <v>0</v>
      </c>
      <c r="L322" s="6">
        <f t="shared" si="729"/>
        <v>0</v>
      </c>
      <c r="M322" s="6">
        <v>0</v>
      </c>
      <c r="N322" s="6">
        <f t="shared" si="730"/>
        <v>0</v>
      </c>
    </row>
    <row r="323" spans="1:14">
      <c r="A323" s="3">
        <v>43116</v>
      </c>
      <c r="B323" s="4" t="s">
        <v>17</v>
      </c>
      <c r="C323" s="4">
        <v>5000</v>
      </c>
      <c r="D323" s="4" t="s">
        <v>15</v>
      </c>
      <c r="E323" s="4">
        <v>3</v>
      </c>
      <c r="F323" s="4">
        <v>218</v>
      </c>
      <c r="G323" s="4">
        <v>219</v>
      </c>
      <c r="H323" s="4">
        <v>219.9</v>
      </c>
      <c r="I323" s="4" t="s">
        <v>16</v>
      </c>
      <c r="J323" s="6">
        <f t="shared" ref="J323:J324" si="731">(IF(D323="SHORT", F323-G323, G323-F323)*C323)*E323</f>
        <v>15000</v>
      </c>
      <c r="K323" s="6">
        <f t="shared" ref="K323:K324" si="732">(IF(D323="SHORT",IF(H323="-","0",G323-H323),IF(D323="LONG",IF(H323="-","0",H323-G323)))*C323)*E323</f>
        <v>13500.000000000084</v>
      </c>
      <c r="L323" s="6">
        <f t="shared" ref="L323:L324" si="733">(IF(D323="SHORT",IF(I323="-","0",H323-I323),IF(D323="LONG",IF(I323="-","0",I323-H323)))*C323)*E323</f>
        <v>0</v>
      </c>
      <c r="M323" s="6">
        <v>1.9</v>
      </c>
      <c r="N323" s="6">
        <f t="shared" ref="N323" si="734">(M323*C323*E323)</f>
        <v>28500</v>
      </c>
    </row>
    <row r="324" spans="1:14">
      <c r="A324" s="3">
        <v>43116</v>
      </c>
      <c r="B324" s="4" t="s">
        <v>14</v>
      </c>
      <c r="C324" s="4">
        <v>5000</v>
      </c>
      <c r="D324" s="4" t="s">
        <v>15</v>
      </c>
      <c r="E324" s="4">
        <v>3</v>
      </c>
      <c r="F324" s="4">
        <v>162.6</v>
      </c>
      <c r="G324" s="4">
        <v>163.80000000000001</v>
      </c>
      <c r="H324" s="4">
        <v>164.2</v>
      </c>
      <c r="I324" s="4" t="s">
        <v>16</v>
      </c>
      <c r="J324" s="6">
        <f t="shared" si="731"/>
        <v>18000.000000000255</v>
      </c>
      <c r="K324" s="6">
        <f t="shared" si="732"/>
        <v>5999.9999999996589</v>
      </c>
      <c r="L324" s="6">
        <f t="shared" si="733"/>
        <v>0</v>
      </c>
      <c r="M324" s="6">
        <v>1.6</v>
      </c>
      <c r="N324" s="6">
        <f t="shared" ref="N324" si="735">(M324*C324*E324)</f>
        <v>24000</v>
      </c>
    </row>
    <row r="325" spans="1:14">
      <c r="A325" s="3">
        <v>43115</v>
      </c>
      <c r="B325" s="4" t="s">
        <v>17</v>
      </c>
      <c r="C325" s="4">
        <v>5000</v>
      </c>
      <c r="D325" s="4" t="s">
        <v>15</v>
      </c>
      <c r="E325" s="4">
        <v>3</v>
      </c>
      <c r="F325" s="4">
        <v>219</v>
      </c>
      <c r="G325" s="4">
        <v>219.8</v>
      </c>
      <c r="H325" s="4" t="s">
        <v>16</v>
      </c>
      <c r="I325" s="4" t="s">
        <v>16</v>
      </c>
      <c r="J325" s="6">
        <f t="shared" ref="J325" si="736">(IF(D325="SHORT", F325-G325, G325-F325)*C325)*E325</f>
        <v>12000.000000000171</v>
      </c>
      <c r="K325" s="6">
        <f t="shared" ref="K325" si="737">(IF(D325="SHORT",IF(H325="-","0",G325-H325),IF(D325="LONG",IF(H325="-","0",H325-G325)))*C325)*E325</f>
        <v>0</v>
      </c>
      <c r="L325" s="6">
        <f t="shared" ref="L325" si="738">(IF(D325="SHORT",IF(I325="-","0",H325-I325),IF(D325="LONG",IF(I325="-","0",I325-H325)))*C325)*E325</f>
        <v>0</v>
      </c>
      <c r="M325" s="6">
        <v>0.8</v>
      </c>
      <c r="N325" s="6">
        <f t="shared" ref="N325" si="739">(M325*C325*E325)</f>
        <v>12000</v>
      </c>
    </row>
    <row r="326" spans="1:14">
      <c r="A326" s="3">
        <v>43115</v>
      </c>
      <c r="B326" s="7" t="s">
        <v>19</v>
      </c>
      <c r="C326" s="4">
        <v>5000</v>
      </c>
      <c r="D326" s="4" t="s">
        <v>15</v>
      </c>
      <c r="E326" s="4">
        <v>3</v>
      </c>
      <c r="F326" s="4">
        <v>141.69999999999999</v>
      </c>
      <c r="G326" s="4">
        <v>142.5</v>
      </c>
      <c r="H326" s="4" t="s">
        <v>16</v>
      </c>
      <c r="I326" s="4" t="s">
        <v>16</v>
      </c>
      <c r="J326" s="6">
        <f t="shared" ref="J326" si="740">(IF(D326="SHORT", F326-G326, G326-F326)*C326)*E326</f>
        <v>12000.000000000171</v>
      </c>
      <c r="K326" s="6">
        <f t="shared" ref="K326" si="741">(IF(D326="SHORT",IF(H326="-","0",G326-H326),IF(D326="LONG",IF(H326="-","0",H326-G326)))*C326)*E326</f>
        <v>0</v>
      </c>
      <c r="L326" s="6">
        <f t="shared" ref="L326" si="742">(IF(D326="SHORT",IF(I326="-","0",H326-I326),IF(D326="LONG",IF(I326="-","0",I326-H326)))*C326)*E326</f>
        <v>0</v>
      </c>
      <c r="M326" s="6">
        <v>0.8</v>
      </c>
      <c r="N326" s="6">
        <f t="shared" ref="N326" si="743">(M326*C326*E326)</f>
        <v>12000</v>
      </c>
    </row>
    <row r="327" spans="1:14">
      <c r="A327" s="3">
        <v>43112</v>
      </c>
      <c r="B327" s="4" t="s">
        <v>14</v>
      </c>
      <c r="C327" s="4">
        <v>5000</v>
      </c>
      <c r="D327" s="4" t="s">
        <v>18</v>
      </c>
      <c r="E327" s="4">
        <v>3</v>
      </c>
      <c r="F327" s="4">
        <v>163</v>
      </c>
      <c r="G327" s="4">
        <v>162</v>
      </c>
      <c r="H327" s="4">
        <v>161</v>
      </c>
      <c r="I327" s="4" t="s">
        <v>16</v>
      </c>
      <c r="J327" s="6">
        <f t="shared" ref="J327:J328" si="744">(IF(D327="SHORT", F327-G327, G327-F327)*C327)*E327</f>
        <v>15000</v>
      </c>
      <c r="K327" s="6">
        <f t="shared" ref="K327:K328" si="745">(IF(D327="SHORT",IF(H327="-","0",G327-H327),IF(D327="LONG",IF(H327="-","0",H327-G327)))*C327)*E327</f>
        <v>15000</v>
      </c>
      <c r="L327" s="6">
        <f t="shared" ref="L327:L328" si="746">(IF(D327="SHORT",IF(I327="-","0",H327-I327),IF(D327="LONG",IF(I327="-","0",I327-H327)))*C327)*E327</f>
        <v>0</v>
      </c>
      <c r="M327" s="6">
        <v>2</v>
      </c>
      <c r="N327" s="6">
        <f t="shared" ref="N327:N328" si="747">(M327*C327*E327)</f>
        <v>30000</v>
      </c>
    </row>
    <row r="328" spans="1:14">
      <c r="A328" s="3">
        <v>43111</v>
      </c>
      <c r="B328" s="7" t="s">
        <v>19</v>
      </c>
      <c r="C328" s="4">
        <v>5000</v>
      </c>
      <c r="D328" s="4" t="s">
        <v>15</v>
      </c>
      <c r="E328" s="4">
        <v>3</v>
      </c>
      <c r="F328" s="4">
        <v>139</v>
      </c>
      <c r="G328" s="4">
        <v>139</v>
      </c>
      <c r="H328" s="4" t="s">
        <v>16</v>
      </c>
      <c r="I328" s="4" t="s">
        <v>16</v>
      </c>
      <c r="J328" s="6">
        <f t="shared" si="744"/>
        <v>0</v>
      </c>
      <c r="K328" s="6">
        <f t="shared" si="745"/>
        <v>0</v>
      </c>
      <c r="L328" s="6">
        <f t="shared" si="746"/>
        <v>0</v>
      </c>
      <c r="M328" s="6">
        <v>0</v>
      </c>
      <c r="N328" s="6">
        <f t="shared" si="747"/>
        <v>0</v>
      </c>
    </row>
    <row r="329" spans="1:14">
      <c r="A329" s="3">
        <v>43110</v>
      </c>
      <c r="B329" s="4" t="s">
        <v>17</v>
      </c>
      <c r="C329" s="4">
        <v>5000</v>
      </c>
      <c r="D329" s="4" t="s">
        <v>18</v>
      </c>
      <c r="E329" s="4">
        <v>3</v>
      </c>
      <c r="F329" s="4">
        <v>214</v>
      </c>
      <c r="G329" s="4">
        <v>215</v>
      </c>
      <c r="H329" s="4" t="s">
        <v>16</v>
      </c>
      <c r="I329" s="4" t="s">
        <v>16</v>
      </c>
      <c r="J329" s="6">
        <f t="shared" ref="J329" si="748">(IF(D329="SHORT", F329-G329, G329-F329)*C329)*E329</f>
        <v>-15000</v>
      </c>
      <c r="K329" s="6">
        <f t="shared" ref="K329" si="749">(IF(D329="SHORT",IF(H329="-","0",G329-H329),IF(D329="LONG",IF(H329="-","0",H329-G329)))*C329)*E329</f>
        <v>0</v>
      </c>
      <c r="L329" s="6">
        <f t="shared" ref="L329" si="750">(IF(D329="SHORT",IF(I329="-","0",H329-I329),IF(D329="LONG",IF(I329="-","0",I329-H329)))*C329)*E329</f>
        <v>0</v>
      </c>
      <c r="M329" s="6">
        <v>-1</v>
      </c>
      <c r="N329" s="6">
        <f t="shared" ref="N329" si="751">(M329*C329*E329)</f>
        <v>-15000</v>
      </c>
    </row>
    <row r="330" spans="1:14">
      <c r="A330" s="3">
        <v>43109</v>
      </c>
      <c r="B330" s="4" t="s">
        <v>14</v>
      </c>
      <c r="C330" s="4">
        <v>5000</v>
      </c>
      <c r="D330" s="4" t="s">
        <v>15</v>
      </c>
      <c r="E330" s="4">
        <v>3</v>
      </c>
      <c r="F330" s="4">
        <v>165</v>
      </c>
      <c r="G330" s="4">
        <v>165.9</v>
      </c>
      <c r="H330" s="4" t="s">
        <v>16</v>
      </c>
      <c r="I330" s="4" t="s">
        <v>16</v>
      </c>
      <c r="J330" s="6">
        <f t="shared" ref="J330" si="752">(IF(D330="SHORT", F330-G330, G330-F330)*C330)*E330</f>
        <v>13500.000000000084</v>
      </c>
      <c r="K330" s="6">
        <f t="shared" ref="K330" si="753">(IF(D330="SHORT",IF(H330="-","0",G330-H330),IF(D330="LONG",IF(H330="-","0",H330-G330)))*C330)*E330</f>
        <v>0</v>
      </c>
      <c r="L330" s="6">
        <f t="shared" ref="L330" si="754">(IF(D330="SHORT",IF(I330="-","0",H330-I330),IF(D330="LONG",IF(I330="-","0",I330-H330)))*C330)*E330</f>
        <v>0</v>
      </c>
      <c r="M330" s="6">
        <v>0.9</v>
      </c>
      <c r="N330" s="6">
        <f t="shared" ref="N330" si="755">(M330*C330*E330)</f>
        <v>13500</v>
      </c>
    </row>
    <row r="331" spans="1:14">
      <c r="A331" s="3">
        <v>43108</v>
      </c>
      <c r="B331" s="4" t="s">
        <v>14</v>
      </c>
      <c r="C331" s="4">
        <v>5000</v>
      </c>
      <c r="D331" s="4" t="s">
        <v>18</v>
      </c>
      <c r="E331" s="4">
        <v>3</v>
      </c>
      <c r="F331" s="4">
        <v>163</v>
      </c>
      <c r="G331" s="4">
        <v>162</v>
      </c>
      <c r="H331" s="4" t="s">
        <v>16</v>
      </c>
      <c r="I331" s="4" t="s">
        <v>16</v>
      </c>
      <c r="J331" s="6">
        <f t="shared" ref="J331" si="756">(IF(D331="SHORT", F331-G331, G331-F331)*C331)*E331</f>
        <v>15000</v>
      </c>
      <c r="K331" s="6">
        <f t="shared" ref="K331" si="757">(IF(D331="SHORT",IF(H331="-","0",G331-H331),IF(D331="LONG",IF(H331="-","0",H331-G331)))*C331)*E331</f>
        <v>0</v>
      </c>
      <c r="L331" s="6">
        <f t="shared" ref="L331" si="758">(IF(D331="SHORT",IF(I331="-","0",H331-I331),IF(D331="LONG",IF(I331="-","0",I331-H331)))*C331)*E331</f>
        <v>0</v>
      </c>
      <c r="M331" s="6">
        <v>1</v>
      </c>
      <c r="N331" s="6">
        <f t="shared" ref="N331" si="759">(M331*C331*E331)</f>
        <v>15000</v>
      </c>
    </row>
    <row r="332" spans="1:14">
      <c r="A332" s="3">
        <v>43108</v>
      </c>
      <c r="B332" s="7" t="s">
        <v>19</v>
      </c>
      <c r="C332" s="4">
        <v>5000</v>
      </c>
      <c r="D332" s="4" t="s">
        <v>18</v>
      </c>
      <c r="E332" s="4">
        <v>3</v>
      </c>
      <c r="F332" s="4">
        <v>139.9</v>
      </c>
      <c r="G332" s="4">
        <v>138.69999999999999</v>
      </c>
      <c r="H332" s="4" t="s">
        <v>16</v>
      </c>
      <c r="I332" s="4" t="s">
        <v>16</v>
      </c>
      <c r="J332" s="6">
        <f t="shared" ref="J332:J333" si="760">(IF(D332="SHORT", F332-G332, G332-F332)*C332)*E332</f>
        <v>18000.000000000255</v>
      </c>
      <c r="K332" s="6">
        <f t="shared" ref="K332:K333" si="761">(IF(D332="SHORT",IF(H332="-","0",G332-H332),IF(D332="LONG",IF(H332="-","0",H332-G332)))*C332)*E332</f>
        <v>0</v>
      </c>
      <c r="L332" s="6">
        <f t="shared" ref="L332:L333" si="762">(IF(D332="SHORT",IF(I332="-","0",H332-I332),IF(D332="LONG",IF(I332="-","0",I332-H332)))*C332)*E332</f>
        <v>0</v>
      </c>
      <c r="M332" s="6">
        <v>1.2</v>
      </c>
      <c r="N332" s="6">
        <f t="shared" ref="N332:N333" si="763">(M332*C332*E332)</f>
        <v>18000</v>
      </c>
    </row>
    <row r="333" spans="1:14">
      <c r="A333" s="3">
        <v>43105</v>
      </c>
      <c r="B333" s="4" t="s">
        <v>17</v>
      </c>
      <c r="C333" s="4">
        <v>5000</v>
      </c>
      <c r="D333" s="4" t="s">
        <v>15</v>
      </c>
      <c r="E333" s="4">
        <v>3</v>
      </c>
      <c r="F333" s="4">
        <v>214</v>
      </c>
      <c r="G333" s="4">
        <v>215</v>
      </c>
      <c r="H333" s="4" t="s">
        <v>16</v>
      </c>
      <c r="I333" s="4" t="s">
        <v>16</v>
      </c>
      <c r="J333" s="6">
        <f t="shared" si="760"/>
        <v>15000</v>
      </c>
      <c r="K333" s="6">
        <f t="shared" si="761"/>
        <v>0</v>
      </c>
      <c r="L333" s="6">
        <f t="shared" si="762"/>
        <v>0</v>
      </c>
      <c r="M333" s="6">
        <v>1</v>
      </c>
      <c r="N333" s="6">
        <f t="shared" si="763"/>
        <v>15000</v>
      </c>
    </row>
    <row r="334" spans="1:14">
      <c r="A334" s="3">
        <v>43104</v>
      </c>
      <c r="B334" s="4" t="s">
        <v>17</v>
      </c>
      <c r="C334" s="4">
        <v>5000</v>
      </c>
      <c r="D334" s="4" t="s">
        <v>18</v>
      </c>
      <c r="E334" s="4">
        <v>3</v>
      </c>
      <c r="F334" s="4">
        <v>213.8</v>
      </c>
      <c r="G334" s="4">
        <v>213.1</v>
      </c>
      <c r="H334" s="4" t="s">
        <v>16</v>
      </c>
      <c r="I334" s="4" t="s">
        <v>16</v>
      </c>
      <c r="J334" s="6">
        <f t="shared" ref="J334:J335" si="764">(IF(D334="SHORT", F334-G334, G334-F334)*C334)*E334</f>
        <v>10500.000000000256</v>
      </c>
      <c r="K334" s="6">
        <f t="shared" ref="K334:K335" si="765">(IF(D334="SHORT",IF(H334="-","0",G334-H334),IF(D334="LONG",IF(H334="-","0",H334-G334)))*C334)*E334</f>
        <v>0</v>
      </c>
      <c r="L334" s="6">
        <f t="shared" ref="L334:L335" si="766">(IF(D334="SHORT",IF(I334="-","0",H334-I334),IF(D334="LONG",IF(I334="-","0",I334-H334)))*C334)*E334</f>
        <v>0</v>
      </c>
      <c r="M334" s="6">
        <v>0.7</v>
      </c>
      <c r="N334" s="6">
        <f t="shared" ref="N334:N335" si="767">(M334*C334*E334)</f>
        <v>10500</v>
      </c>
    </row>
    <row r="335" spans="1:14">
      <c r="A335" s="3">
        <v>43104</v>
      </c>
      <c r="B335" s="4" t="s">
        <v>14</v>
      </c>
      <c r="C335" s="4">
        <v>5000</v>
      </c>
      <c r="D335" s="4" t="s">
        <v>15</v>
      </c>
      <c r="E335" s="4">
        <v>3</v>
      </c>
      <c r="F335" s="4">
        <v>163.80000000000001</v>
      </c>
      <c r="G335" s="4">
        <v>163.80000000000001</v>
      </c>
      <c r="H335" s="4" t="s">
        <v>16</v>
      </c>
      <c r="I335" s="4" t="s">
        <v>16</v>
      </c>
      <c r="J335" s="6">
        <f t="shared" si="764"/>
        <v>0</v>
      </c>
      <c r="K335" s="6">
        <f t="shared" si="765"/>
        <v>0</v>
      </c>
      <c r="L335" s="6">
        <f t="shared" si="766"/>
        <v>0</v>
      </c>
      <c r="M335" s="6">
        <v>0</v>
      </c>
      <c r="N335" s="6">
        <f t="shared" si="767"/>
        <v>0</v>
      </c>
    </row>
    <row r="336" spans="1:14">
      <c r="A336" s="3">
        <v>43103</v>
      </c>
      <c r="B336" s="4" t="s">
        <v>17</v>
      </c>
      <c r="C336" s="4">
        <v>5000</v>
      </c>
      <c r="D336" s="4" t="s">
        <v>15</v>
      </c>
      <c r="E336" s="4">
        <v>3</v>
      </c>
      <c r="F336" s="4">
        <v>212</v>
      </c>
      <c r="G336" s="4">
        <v>213</v>
      </c>
      <c r="H336" s="4" t="s">
        <v>16</v>
      </c>
      <c r="I336" s="4" t="s">
        <v>16</v>
      </c>
      <c r="J336" s="6">
        <f t="shared" ref="J336:J337" si="768">(IF(D336="SHORT", F336-G336, G336-F336)*C336)*E336</f>
        <v>15000</v>
      </c>
      <c r="K336" s="6">
        <f t="shared" ref="K336:K337" si="769">(IF(D336="SHORT",IF(H336="-","0",G336-H336),IF(D336="LONG",IF(H336="-","0",H336-G336)))*C336)*E336</f>
        <v>0</v>
      </c>
      <c r="L336" s="6">
        <f t="shared" ref="L336:L337" si="770">(IF(D336="SHORT",IF(I336="-","0",H336-I336),IF(D336="LONG",IF(I336="-","0",I336-H336)))*C336)*E336</f>
        <v>0</v>
      </c>
      <c r="M336" s="6">
        <v>1</v>
      </c>
      <c r="N336" s="6">
        <f t="shared" ref="N336:N337" si="771">(M336*C336*E336)</f>
        <v>15000</v>
      </c>
    </row>
    <row r="337" spans="1:14">
      <c r="A337" s="3">
        <v>43103</v>
      </c>
      <c r="B337" s="4" t="s">
        <v>14</v>
      </c>
      <c r="C337" s="4">
        <v>5000</v>
      </c>
      <c r="D337" s="4" t="s">
        <v>15</v>
      </c>
      <c r="E337" s="4">
        <v>3</v>
      </c>
      <c r="F337" s="4">
        <v>162</v>
      </c>
      <c r="G337" s="4">
        <v>163</v>
      </c>
      <c r="H337" s="4">
        <v>164</v>
      </c>
      <c r="I337" s="4" t="s">
        <v>16</v>
      </c>
      <c r="J337" s="6">
        <f t="shared" si="768"/>
        <v>15000</v>
      </c>
      <c r="K337" s="6">
        <f t="shared" si="769"/>
        <v>15000</v>
      </c>
      <c r="L337" s="6">
        <f t="shared" si="770"/>
        <v>0</v>
      </c>
      <c r="M337" s="6">
        <v>2</v>
      </c>
      <c r="N337" s="6">
        <f t="shared" si="771"/>
        <v>30000</v>
      </c>
    </row>
    <row r="338" spans="1:14">
      <c r="A338" s="3">
        <v>43102</v>
      </c>
      <c r="B338" s="4" t="s">
        <v>17</v>
      </c>
      <c r="C338" s="4">
        <v>5000</v>
      </c>
      <c r="D338" s="4" t="s">
        <v>18</v>
      </c>
      <c r="E338" s="4">
        <v>3</v>
      </c>
      <c r="F338" s="4">
        <v>212.4</v>
      </c>
      <c r="G338" s="4">
        <v>213.4</v>
      </c>
      <c r="H338" s="4" t="s">
        <v>16</v>
      </c>
      <c r="I338" s="4" t="s">
        <v>16</v>
      </c>
      <c r="J338" s="6">
        <f t="shared" ref="J338:J339" si="772">(IF(D338="SHORT", F338-G338, G338-F338)*C338)*E338</f>
        <v>-15000</v>
      </c>
      <c r="K338" s="6">
        <f t="shared" ref="K338:K339" si="773">(IF(D338="SHORT",IF(H338="-","0",G338-H338),IF(D338="LONG",IF(H338="-","0",H338-G338)))*C338)*E338</f>
        <v>0</v>
      </c>
      <c r="L338" s="6">
        <f t="shared" ref="L338:L339" si="774">(IF(D338="SHORT",IF(I338="-","0",H338-I338),IF(D338="LONG",IF(I338="-","0",I338-H338)))*C338)*E338</f>
        <v>0</v>
      </c>
      <c r="M338" s="6">
        <v>-1</v>
      </c>
      <c r="N338" s="6">
        <f t="shared" ref="N338:N339" si="775">(M338*C338*E338)</f>
        <v>-15000</v>
      </c>
    </row>
    <row r="339" spans="1:14">
      <c r="A339" s="3">
        <v>43102</v>
      </c>
      <c r="B339" s="7" t="s">
        <v>19</v>
      </c>
      <c r="C339" s="4">
        <v>5000</v>
      </c>
      <c r="D339" s="4" t="s">
        <v>18</v>
      </c>
      <c r="E339" s="4">
        <v>3</v>
      </c>
      <c r="F339" s="4">
        <v>145.19999999999999</v>
      </c>
      <c r="G339" s="4">
        <v>144.19999999999999</v>
      </c>
      <c r="H339" s="4" t="s">
        <v>16</v>
      </c>
      <c r="I339" s="4" t="s">
        <v>16</v>
      </c>
      <c r="J339" s="6">
        <f t="shared" si="772"/>
        <v>15000</v>
      </c>
      <c r="K339" s="6">
        <f t="shared" si="773"/>
        <v>0</v>
      </c>
      <c r="L339" s="6">
        <f t="shared" si="774"/>
        <v>0</v>
      </c>
      <c r="M339" s="6">
        <v>1</v>
      </c>
      <c r="N339" s="6">
        <f t="shared" si="775"/>
        <v>15000</v>
      </c>
    </row>
    <row r="340" spans="1:14">
      <c r="A340" s="3">
        <v>43098</v>
      </c>
      <c r="B340" s="4" t="s">
        <v>17</v>
      </c>
      <c r="C340" s="4">
        <v>5000</v>
      </c>
      <c r="D340" s="4" t="s">
        <v>15</v>
      </c>
      <c r="E340" s="4">
        <v>3</v>
      </c>
      <c r="F340" s="4">
        <v>211</v>
      </c>
      <c r="G340" s="4">
        <v>212</v>
      </c>
      <c r="H340" s="4" t="s">
        <v>16</v>
      </c>
      <c r="I340" s="4" t="s">
        <v>16</v>
      </c>
      <c r="J340" s="6">
        <f t="shared" ref="J340:J341" si="776">(IF(D340="SHORT", F340-G340, G340-F340)*C340)*E340</f>
        <v>15000</v>
      </c>
      <c r="K340" s="6">
        <f t="shared" ref="K340:K341" si="777">(IF(D340="SHORT",IF(H340="-","0",G340-H340),IF(D340="LONG",IF(H340="-","0",H340-G340)))*C340)*E340</f>
        <v>0</v>
      </c>
      <c r="L340" s="6">
        <f t="shared" ref="L340:L341" si="778">(IF(D340="SHORT",IF(I340="-","0",H340-I340),IF(D340="LONG",IF(I340="-","0",I340-H340)))*C340)*E340</f>
        <v>0</v>
      </c>
      <c r="M340" s="6">
        <v>1</v>
      </c>
      <c r="N340" s="6">
        <f t="shared" ref="N340:N341" si="779">(M340*C340*E340)</f>
        <v>15000</v>
      </c>
    </row>
    <row r="341" spans="1:14">
      <c r="A341" s="3">
        <v>43098</v>
      </c>
      <c r="B341" s="7" t="s">
        <v>19</v>
      </c>
      <c r="C341" s="4">
        <v>5000</v>
      </c>
      <c r="D341" s="4" t="s">
        <v>15</v>
      </c>
      <c r="E341" s="4">
        <v>3</v>
      </c>
      <c r="F341" s="4">
        <v>143.80000000000001</v>
      </c>
      <c r="G341" s="4">
        <v>144.80000000000001</v>
      </c>
      <c r="H341" s="4" t="s">
        <v>16</v>
      </c>
      <c r="I341" s="4" t="s">
        <v>16</v>
      </c>
      <c r="J341" s="6">
        <f t="shared" si="776"/>
        <v>15000</v>
      </c>
      <c r="K341" s="6">
        <f t="shared" si="777"/>
        <v>0</v>
      </c>
      <c r="L341" s="6">
        <f t="shared" si="778"/>
        <v>0</v>
      </c>
      <c r="M341" s="6">
        <v>1</v>
      </c>
      <c r="N341" s="6">
        <f t="shared" si="779"/>
        <v>15000</v>
      </c>
    </row>
    <row r="342" spans="1:14">
      <c r="A342" s="3">
        <v>43097</v>
      </c>
      <c r="B342" s="4" t="s">
        <v>17</v>
      </c>
      <c r="C342" s="4">
        <v>5000</v>
      </c>
      <c r="D342" s="4" t="s">
        <v>15</v>
      </c>
      <c r="E342" s="4">
        <v>3</v>
      </c>
      <c r="F342" s="4">
        <v>210.8</v>
      </c>
      <c r="G342" s="4">
        <v>211.8</v>
      </c>
      <c r="H342" s="4">
        <v>212.8</v>
      </c>
      <c r="I342" s="4" t="s">
        <v>16</v>
      </c>
      <c r="J342" s="6">
        <f t="shared" ref="J342" si="780">(IF(D342="SHORT", F342-G342, G342-F342)*C342)*E342</f>
        <v>15000</v>
      </c>
      <c r="K342" s="6">
        <f t="shared" ref="K342" si="781">(IF(D342="SHORT",IF(H342="-","0",G342-H342),IF(D342="LONG",IF(H342="-","0",H342-G342)))*C342)*E342</f>
        <v>15000</v>
      </c>
      <c r="L342" s="6">
        <f t="shared" ref="L342" si="782">(IF(D342="SHORT",IF(I342="-","0",H342-I342),IF(D342="LONG",IF(I342="-","0",I342-H342)))*C342)*E342</f>
        <v>0</v>
      </c>
      <c r="M342" s="6">
        <v>2</v>
      </c>
      <c r="N342" s="6">
        <f t="shared" ref="N342" si="783">(M342*C342*E342)</f>
        <v>30000</v>
      </c>
    </row>
    <row r="343" spans="1:14">
      <c r="A343" s="3">
        <v>43096</v>
      </c>
      <c r="B343" s="4" t="s">
        <v>17</v>
      </c>
      <c r="C343" s="4">
        <v>5000</v>
      </c>
      <c r="D343" s="4" t="s">
        <v>15</v>
      </c>
      <c r="E343" s="4">
        <v>3</v>
      </c>
      <c r="F343" s="4">
        <v>210.4</v>
      </c>
      <c r="G343" s="4">
        <v>210.4</v>
      </c>
      <c r="H343" s="4" t="s">
        <v>16</v>
      </c>
      <c r="I343" s="4" t="s">
        <v>16</v>
      </c>
      <c r="J343" s="6">
        <f t="shared" ref="J343:J344" si="784">(IF(D343="SHORT", F343-G343, G343-F343)*C343)*E343</f>
        <v>0</v>
      </c>
      <c r="K343" s="6">
        <f t="shared" ref="K343:K344" si="785">(IF(D343="SHORT",IF(H343="-","0",G343-H343),IF(D343="LONG",IF(H343="-","0",H343-G343)))*C343)*E343</f>
        <v>0</v>
      </c>
      <c r="L343" s="6">
        <f t="shared" ref="L343:L344" si="786">(IF(D343="SHORT",IF(I343="-","0",H343-I343),IF(D343="LONG",IF(I343="-","0",I343-H343)))*C343)*E343</f>
        <v>0</v>
      </c>
      <c r="M343" s="6">
        <v>0</v>
      </c>
      <c r="N343" s="6">
        <f t="shared" ref="N343:N344" si="787">(M343*C343*E343)</f>
        <v>0</v>
      </c>
    </row>
    <row r="344" spans="1:14">
      <c r="A344" s="3">
        <v>43095</v>
      </c>
      <c r="B344" s="4" t="s">
        <v>14</v>
      </c>
      <c r="C344" s="4">
        <v>5000</v>
      </c>
      <c r="D344" s="4" t="s">
        <v>15</v>
      </c>
      <c r="E344" s="4">
        <v>3</v>
      </c>
      <c r="F344" s="4">
        <v>159</v>
      </c>
      <c r="G344" s="4">
        <v>158</v>
      </c>
      <c r="H344" s="4" t="s">
        <v>16</v>
      </c>
      <c r="I344" s="4" t="s">
        <v>16</v>
      </c>
      <c r="J344" s="6">
        <f t="shared" si="784"/>
        <v>-15000</v>
      </c>
      <c r="K344" s="6">
        <f t="shared" si="785"/>
        <v>0</v>
      </c>
      <c r="L344" s="6">
        <f t="shared" si="786"/>
        <v>0</v>
      </c>
      <c r="M344" s="6">
        <v>-1</v>
      </c>
      <c r="N344" s="6">
        <f t="shared" si="787"/>
        <v>-15000</v>
      </c>
    </row>
    <row r="345" spans="1:14">
      <c r="A345" s="3">
        <v>43091</v>
      </c>
      <c r="B345" s="4" t="s">
        <v>17</v>
      </c>
      <c r="C345" s="4">
        <v>5000</v>
      </c>
      <c r="D345" s="4" t="s">
        <v>15</v>
      </c>
      <c r="E345" s="4">
        <v>3</v>
      </c>
      <c r="F345" s="4">
        <v>206.5</v>
      </c>
      <c r="G345" s="4">
        <v>207.5</v>
      </c>
      <c r="H345" s="4">
        <v>208.5</v>
      </c>
      <c r="I345" s="4" t="s">
        <v>16</v>
      </c>
      <c r="J345" s="6">
        <f t="shared" ref="J345:J346" si="788">(IF(D345="SHORT", F345-G345, G345-F345)*C345)*E345</f>
        <v>15000</v>
      </c>
      <c r="K345" s="6">
        <f t="shared" ref="K345:K346" si="789">(IF(D345="SHORT",IF(H345="-","0",G345-H345),IF(D345="LONG",IF(H345="-","0",H345-G345)))*C345)*E345</f>
        <v>15000</v>
      </c>
      <c r="L345" s="6">
        <f t="shared" ref="L345:L346" si="790">(IF(D345="SHORT",IF(I345="-","0",H345-I345),IF(D345="LONG",IF(I345="-","0",I345-H345)))*C345)*E345</f>
        <v>0</v>
      </c>
      <c r="M345" s="6">
        <v>2</v>
      </c>
      <c r="N345" s="6">
        <f t="shared" ref="N345:N346" si="791">(M345*C345*E345)</f>
        <v>30000</v>
      </c>
    </row>
    <row r="346" spans="1:14">
      <c r="A346" s="3">
        <v>43091</v>
      </c>
      <c r="B346" s="4" t="s">
        <v>14</v>
      </c>
      <c r="C346" s="4">
        <v>5000</v>
      </c>
      <c r="D346" s="4" t="s">
        <v>18</v>
      </c>
      <c r="E346" s="4">
        <v>3</v>
      </c>
      <c r="F346" s="4">
        <v>159.5</v>
      </c>
      <c r="G346" s="4">
        <v>158.5</v>
      </c>
      <c r="H346" s="4" t="s">
        <v>16</v>
      </c>
      <c r="I346" s="4" t="s">
        <v>16</v>
      </c>
      <c r="J346" s="6">
        <f t="shared" si="788"/>
        <v>15000</v>
      </c>
      <c r="K346" s="6">
        <f t="shared" si="789"/>
        <v>0</v>
      </c>
      <c r="L346" s="6">
        <f t="shared" si="790"/>
        <v>0</v>
      </c>
      <c r="M346" s="6">
        <v>1</v>
      </c>
      <c r="N346" s="6">
        <f t="shared" si="791"/>
        <v>15000</v>
      </c>
    </row>
    <row r="347" spans="1:14">
      <c r="A347" s="3">
        <v>43090</v>
      </c>
      <c r="B347" s="4" t="s">
        <v>17</v>
      </c>
      <c r="C347" s="4">
        <v>5000</v>
      </c>
      <c r="D347" s="4" t="s">
        <v>18</v>
      </c>
      <c r="E347" s="4">
        <v>3</v>
      </c>
      <c r="F347" s="4">
        <v>206.5</v>
      </c>
      <c r="G347" s="4">
        <v>205.5</v>
      </c>
      <c r="H347" s="4" t="s">
        <v>16</v>
      </c>
      <c r="I347" s="4" t="s">
        <v>16</v>
      </c>
      <c r="J347" s="6">
        <f t="shared" ref="J347:J348" si="792">(IF(D347="SHORT", F347-G347, G347-F347)*C347)*E347</f>
        <v>15000</v>
      </c>
      <c r="K347" s="6">
        <f t="shared" ref="K347:K348" si="793">(IF(D347="SHORT",IF(H347="-","0",G347-H347),IF(D347="LONG",IF(H347="-","0",H347-G347)))*C347)*E347</f>
        <v>0</v>
      </c>
      <c r="L347" s="6">
        <f t="shared" ref="L347:L348" si="794">(IF(D347="SHORT",IF(I347="-","0",H347-I347),IF(D347="LONG",IF(I347="-","0",I347-H347)))*C347)*E347</f>
        <v>0</v>
      </c>
      <c r="M347" s="6">
        <v>1</v>
      </c>
      <c r="N347" s="6">
        <f t="shared" ref="N347:N348" si="795">(M347*C347*E347)</f>
        <v>15000</v>
      </c>
    </row>
    <row r="348" spans="1:14">
      <c r="A348" s="3">
        <v>43090</v>
      </c>
      <c r="B348" s="4" t="s">
        <v>14</v>
      </c>
      <c r="C348" s="4">
        <v>5000</v>
      </c>
      <c r="D348" s="4" t="s">
        <v>18</v>
      </c>
      <c r="E348" s="4">
        <v>3</v>
      </c>
      <c r="F348" s="4">
        <v>159.5</v>
      </c>
      <c r="G348" s="4">
        <v>158.44999999999999</v>
      </c>
      <c r="H348" s="4" t="s">
        <v>16</v>
      </c>
      <c r="I348" s="4" t="s">
        <v>16</v>
      </c>
      <c r="J348" s="6">
        <f t="shared" si="792"/>
        <v>15750.000000000169</v>
      </c>
      <c r="K348" s="6">
        <f t="shared" si="793"/>
        <v>0</v>
      </c>
      <c r="L348" s="6">
        <f t="shared" si="794"/>
        <v>0</v>
      </c>
      <c r="M348" s="6">
        <v>0.95</v>
      </c>
      <c r="N348" s="6">
        <f t="shared" si="795"/>
        <v>14250</v>
      </c>
    </row>
    <row r="349" spans="1:14">
      <c r="A349" s="3">
        <v>43089</v>
      </c>
      <c r="B349" s="4" t="s">
        <v>17</v>
      </c>
      <c r="C349" s="4">
        <v>5000</v>
      </c>
      <c r="D349" s="4" t="s">
        <v>15</v>
      </c>
      <c r="E349" s="4">
        <v>3</v>
      </c>
      <c r="F349" s="4">
        <v>205.8</v>
      </c>
      <c r="G349" s="4">
        <v>206.8</v>
      </c>
      <c r="H349" s="4">
        <v>207.75</v>
      </c>
      <c r="I349" s="4" t="s">
        <v>16</v>
      </c>
      <c r="J349" s="6">
        <f t="shared" ref="J349" si="796">(IF(D349="SHORT", F349-G349, G349-F349)*C349)*E349</f>
        <v>15000</v>
      </c>
      <c r="K349" s="6">
        <f t="shared" ref="K349" si="797">(IF(D349="SHORT",IF(H349="-","0",G349-H349),IF(D349="LONG",IF(H349="-","0",H349-G349)))*C349)*E349</f>
        <v>14249.999999999831</v>
      </c>
      <c r="L349" s="6">
        <f t="shared" ref="L349" si="798">(IF(D349="SHORT",IF(I349="-","0",H349-I349),IF(D349="LONG",IF(I349="-","0",I349-H349)))*C349)*E349</f>
        <v>0</v>
      </c>
      <c r="M349" s="6">
        <v>1.95</v>
      </c>
      <c r="N349" s="6">
        <f t="shared" ref="N349" si="799">(M349*C349*E349)</f>
        <v>29250</v>
      </c>
    </row>
    <row r="350" spans="1:14">
      <c r="A350" s="3">
        <v>43088</v>
      </c>
      <c r="B350" s="4" t="s">
        <v>14</v>
      </c>
      <c r="C350" s="4">
        <v>5000</v>
      </c>
      <c r="D350" s="4" t="s">
        <v>15</v>
      </c>
      <c r="E350" s="4">
        <v>3</v>
      </c>
      <c r="F350" s="4">
        <v>164</v>
      </c>
      <c r="G350" s="4">
        <v>164</v>
      </c>
      <c r="H350" s="4" t="s">
        <v>16</v>
      </c>
      <c r="I350" s="4" t="s">
        <v>16</v>
      </c>
      <c r="J350" s="6">
        <f t="shared" ref="J350" si="800">(IF(D350="SHORT", F350-G350, G350-F350)*C350)*E350</f>
        <v>0</v>
      </c>
      <c r="K350" s="6">
        <f t="shared" ref="K350" si="801">(IF(D350="SHORT",IF(H350="-","0",G350-H350),IF(D350="LONG",IF(H350="-","0",H350-G350)))*C350)*E350</f>
        <v>0</v>
      </c>
      <c r="L350" s="6">
        <f t="shared" ref="L350" si="802">(IF(D350="SHORT",IF(I350="-","0",H350-I350),IF(D350="LONG",IF(I350="-","0",I350-H350)))*C350)*E350</f>
        <v>0</v>
      </c>
      <c r="M350" s="6">
        <v>0</v>
      </c>
      <c r="N350" s="6">
        <f t="shared" ref="N350" si="803">(M350*C350*E350)</f>
        <v>0</v>
      </c>
    </row>
    <row r="351" spans="1:14">
      <c r="A351" s="3">
        <v>43087</v>
      </c>
      <c r="B351" s="4" t="s">
        <v>17</v>
      </c>
      <c r="C351" s="4">
        <v>5000</v>
      </c>
      <c r="D351" s="4" t="s">
        <v>15</v>
      </c>
      <c r="E351" s="4">
        <v>3</v>
      </c>
      <c r="F351" s="4">
        <v>206</v>
      </c>
      <c r="G351" s="4">
        <v>205.3</v>
      </c>
      <c r="H351" s="4" t="s">
        <v>16</v>
      </c>
      <c r="I351" s="4" t="s">
        <v>16</v>
      </c>
      <c r="J351" s="6">
        <f t="shared" ref="J351" si="804">(IF(D351="SHORT", F351-G351, G351-F351)*C351)*E351</f>
        <v>-10499.999999999829</v>
      </c>
      <c r="K351" s="6">
        <f t="shared" ref="K351" si="805">(IF(D351="SHORT",IF(H351="-","0",G351-H351),IF(D351="LONG",IF(H351="-","0",H351-G351)))*C351)*E351</f>
        <v>0</v>
      </c>
      <c r="L351" s="6">
        <f t="shared" ref="L351" si="806">(IF(D351="SHORT",IF(I351="-","0",H351-I351),IF(D351="LONG",IF(I351="-","0",I351-H351)))*C351)*E351</f>
        <v>0</v>
      </c>
      <c r="M351" s="6">
        <v>-0.7</v>
      </c>
      <c r="N351" s="6">
        <f t="shared" ref="N351" si="807">(M351*C351*E351)</f>
        <v>-10500</v>
      </c>
    </row>
    <row r="352" spans="1:14">
      <c r="A352" s="3">
        <v>43084</v>
      </c>
      <c r="B352" s="4" t="s">
        <v>17</v>
      </c>
      <c r="C352" s="4">
        <v>5000</v>
      </c>
      <c r="D352" s="4" t="s">
        <v>15</v>
      </c>
      <c r="E352" s="4">
        <v>3</v>
      </c>
      <c r="F352" s="4">
        <v>204.6</v>
      </c>
      <c r="G352" s="4">
        <v>205.6</v>
      </c>
      <c r="H352" s="4">
        <v>207.7</v>
      </c>
      <c r="I352" s="4" t="s">
        <v>16</v>
      </c>
      <c r="J352" s="6">
        <f t="shared" ref="J352" si="808">(IF(D352="SHORT", F352-G352, G352-F352)*C352)*E352</f>
        <v>15000</v>
      </c>
      <c r="K352" s="6">
        <f t="shared" ref="K352" si="809">(IF(D352="SHORT",IF(H352="-","0",G352-H352),IF(D352="LONG",IF(H352="-","0",H352-G352)))*C352)*E352</f>
        <v>31499.999999999913</v>
      </c>
      <c r="L352" s="6">
        <f t="shared" ref="L352" si="810">(IF(D352="SHORT",IF(I352="-","0",H352-I352),IF(D352="LONG",IF(I352="-","0",I352-H352)))*C352)*E352</f>
        <v>0</v>
      </c>
      <c r="M352" s="6">
        <v>2.1</v>
      </c>
      <c r="N352" s="6">
        <f t="shared" ref="N352" si="811">(M352*C352*E352)</f>
        <v>31500</v>
      </c>
    </row>
    <row r="353" spans="1:14">
      <c r="A353" s="3">
        <v>43082</v>
      </c>
      <c r="B353" s="4" t="s">
        <v>17</v>
      </c>
      <c r="C353" s="4">
        <v>5000</v>
      </c>
      <c r="D353" s="4" t="s">
        <v>15</v>
      </c>
      <c r="E353" s="4">
        <v>3</v>
      </c>
      <c r="F353" s="4">
        <v>202.4</v>
      </c>
      <c r="G353" s="4">
        <v>203.4</v>
      </c>
      <c r="H353" s="4">
        <v>204.4</v>
      </c>
      <c r="I353" s="4" t="s">
        <v>16</v>
      </c>
      <c r="J353" s="6">
        <f t="shared" ref="J353:J354" si="812">(IF(D353="SHORT", F353-G353, G353-F353)*C353)*E353</f>
        <v>15000</v>
      </c>
      <c r="K353" s="6">
        <f t="shared" ref="K353:K354" si="813">(IF(D353="SHORT",IF(H353="-","0",G353-H353),IF(D353="LONG",IF(H353="-","0",H353-G353)))*C353)*E353</f>
        <v>15000</v>
      </c>
      <c r="L353" s="6">
        <f t="shared" ref="L353:L354" si="814">(IF(D353="SHORT",IF(I353="-","0",H353-I353),IF(D353="LONG",IF(I353="-","0",I353-H353)))*C353)*E353</f>
        <v>0</v>
      </c>
      <c r="M353" s="6">
        <v>2</v>
      </c>
      <c r="N353" s="6">
        <f t="shared" ref="N353:N354" si="815">(M353*C353*E353)</f>
        <v>30000</v>
      </c>
    </row>
    <row r="354" spans="1:14">
      <c r="A354" s="3">
        <v>43082</v>
      </c>
      <c r="B354" s="4" t="s">
        <v>14</v>
      </c>
      <c r="C354" s="4">
        <v>5000</v>
      </c>
      <c r="D354" s="4" t="s">
        <v>15</v>
      </c>
      <c r="E354" s="4">
        <v>3</v>
      </c>
      <c r="F354" s="4">
        <v>162</v>
      </c>
      <c r="G354" s="4">
        <v>162</v>
      </c>
      <c r="H354" s="4" t="s">
        <v>16</v>
      </c>
      <c r="I354" s="4" t="s">
        <v>16</v>
      </c>
      <c r="J354" s="6">
        <f t="shared" si="812"/>
        <v>0</v>
      </c>
      <c r="K354" s="6">
        <f t="shared" si="813"/>
        <v>0</v>
      </c>
      <c r="L354" s="6">
        <f t="shared" si="814"/>
        <v>0</v>
      </c>
      <c r="M354" s="6">
        <v>2</v>
      </c>
      <c r="N354" s="6">
        <f t="shared" si="815"/>
        <v>30000</v>
      </c>
    </row>
    <row r="355" spans="1:14">
      <c r="A355" s="3">
        <v>43081</v>
      </c>
      <c r="B355" s="4" t="s">
        <v>17</v>
      </c>
      <c r="C355" s="4">
        <v>5000</v>
      </c>
      <c r="D355" s="4" t="s">
        <v>15</v>
      </c>
      <c r="E355" s="4">
        <v>3</v>
      </c>
      <c r="F355" s="4">
        <v>201</v>
      </c>
      <c r="G355" s="4">
        <v>202</v>
      </c>
      <c r="H355" s="4" t="s">
        <v>16</v>
      </c>
      <c r="I355" s="4" t="s">
        <v>16</v>
      </c>
      <c r="J355" s="6">
        <f t="shared" ref="J355:J356" si="816">(IF(D355="SHORT", F355-G355, G355-F355)*C355)*E355</f>
        <v>15000</v>
      </c>
      <c r="K355" s="6">
        <f t="shared" ref="K355:K356" si="817">(IF(D355="SHORT",IF(H355="-","0",G355-H355),IF(D355="LONG",IF(H355="-","0",H355-G355)))*C355)*E355</f>
        <v>0</v>
      </c>
      <c r="L355" s="6">
        <f t="shared" ref="L355:L356" si="818">(IF(D355="SHORT",IF(I355="-","0",H355-I355),IF(D355="LONG",IF(I355="-","0",I355-H355)))*C355)*E355</f>
        <v>0</v>
      </c>
      <c r="M355" s="6">
        <v>1</v>
      </c>
      <c r="N355" s="6">
        <f t="shared" ref="N355:N356" si="819">(M355*C355*E355)</f>
        <v>15000</v>
      </c>
    </row>
    <row r="356" spans="1:14">
      <c r="A356" s="3">
        <v>43081</v>
      </c>
      <c r="B356" s="4" t="s">
        <v>14</v>
      </c>
      <c r="C356" s="4">
        <v>5000</v>
      </c>
      <c r="D356" s="4" t="s">
        <v>15</v>
      </c>
      <c r="E356" s="4">
        <v>3</v>
      </c>
      <c r="F356" s="4">
        <v>161</v>
      </c>
      <c r="G356" s="4">
        <v>162</v>
      </c>
      <c r="H356" s="4">
        <v>163</v>
      </c>
      <c r="I356" s="4" t="s">
        <v>16</v>
      </c>
      <c r="J356" s="6">
        <f t="shared" si="816"/>
        <v>15000</v>
      </c>
      <c r="K356" s="6">
        <f t="shared" si="817"/>
        <v>15000</v>
      </c>
      <c r="L356" s="6">
        <f t="shared" si="818"/>
        <v>0</v>
      </c>
      <c r="M356" s="6">
        <v>2</v>
      </c>
      <c r="N356" s="6">
        <f t="shared" si="819"/>
        <v>30000</v>
      </c>
    </row>
    <row r="357" spans="1:14">
      <c r="A357" s="3">
        <v>43080</v>
      </c>
      <c r="B357" s="4" t="s">
        <v>17</v>
      </c>
      <c r="C357" s="4">
        <v>5000</v>
      </c>
      <c r="D357" s="4" t="s">
        <v>18</v>
      </c>
      <c r="E357" s="4">
        <v>3</v>
      </c>
      <c r="F357" s="4">
        <v>200.2</v>
      </c>
      <c r="G357" s="4">
        <v>199.2</v>
      </c>
      <c r="H357" s="4" t="s">
        <v>16</v>
      </c>
      <c r="I357" s="4" t="s">
        <v>16</v>
      </c>
      <c r="J357" s="6">
        <f t="shared" ref="J357" si="820">(IF(D357="SHORT", F357-G357, G357-F357)*C357)*E357</f>
        <v>15000</v>
      </c>
      <c r="K357" s="6">
        <f t="shared" ref="K357" si="821">(IF(D357="SHORT",IF(H357="-","0",G357-H357),IF(D357="LONG",IF(H357="-","0",H357-G357)))*C357)*E357</f>
        <v>0</v>
      </c>
      <c r="L357" s="6">
        <f t="shared" ref="L357" si="822">(IF(D357="SHORT",IF(I357="-","0",H357-I357),IF(D357="LONG",IF(I357="-","0",I357-H357)))*C357)*E357</f>
        <v>0</v>
      </c>
      <c r="M357" s="6">
        <v>1</v>
      </c>
      <c r="N357" s="6">
        <f t="shared" ref="N357" si="823">(M357*C357*E357)</f>
        <v>15000</v>
      </c>
    </row>
    <row r="358" spans="1:14">
      <c r="A358" s="3">
        <v>43080</v>
      </c>
      <c r="B358" s="4" t="s">
        <v>14</v>
      </c>
      <c r="C358" s="4">
        <v>5000</v>
      </c>
      <c r="D358" s="4" t="s">
        <v>15</v>
      </c>
      <c r="E358" s="4">
        <v>3</v>
      </c>
      <c r="F358" s="4">
        <v>158.30000000000001</v>
      </c>
      <c r="G358" s="4">
        <v>159.30000000000001</v>
      </c>
      <c r="H358" s="4" t="s">
        <v>16</v>
      </c>
      <c r="I358" s="4" t="s">
        <v>16</v>
      </c>
      <c r="J358" s="6">
        <f t="shared" ref="J358" si="824">(IF(D358="SHORT", F358-G358, G358-F358)*C358)*E358</f>
        <v>15000</v>
      </c>
      <c r="K358" s="6">
        <f t="shared" ref="K358" si="825">(IF(D358="SHORT",IF(H358="-","0",G358-H358),IF(D358="LONG",IF(H358="-","0",H358-G358)))*C358)*E358</f>
        <v>0</v>
      </c>
      <c r="L358" s="6">
        <f t="shared" ref="L358" si="826">(IF(D358="SHORT",IF(I358="-","0",H358-I358),IF(D358="LONG",IF(I358="-","0",I358-H358)))*C358)*E358</f>
        <v>0</v>
      </c>
      <c r="M358" s="6">
        <v>1</v>
      </c>
      <c r="N358" s="6">
        <f t="shared" ref="N358" si="827">(M358*C358*E358)</f>
        <v>15000</v>
      </c>
    </row>
    <row r="359" spans="1:14">
      <c r="A359" s="3">
        <v>43077</v>
      </c>
      <c r="B359" s="4" t="s">
        <v>17</v>
      </c>
      <c r="C359" s="4">
        <v>5000</v>
      </c>
      <c r="D359" s="4" t="s">
        <v>18</v>
      </c>
      <c r="E359" s="4">
        <v>3</v>
      </c>
      <c r="F359" s="4">
        <v>200</v>
      </c>
      <c r="G359" s="4">
        <v>199</v>
      </c>
      <c r="H359" s="4" t="s">
        <v>16</v>
      </c>
      <c r="I359" s="4" t="s">
        <v>16</v>
      </c>
      <c r="J359" s="6">
        <f t="shared" ref="J359" si="828">(IF(D359="SHORT", F359-G359, G359-F359)*C359)*E359</f>
        <v>15000</v>
      </c>
      <c r="K359" s="6">
        <f t="shared" ref="K359" si="829">(IF(D359="SHORT",IF(H359="-","0",G359-H359),IF(D359="LONG",IF(H359="-","0",H359-G359)))*C359)*E359</f>
        <v>0</v>
      </c>
      <c r="L359" s="6">
        <f t="shared" ref="L359" si="830">(IF(D359="SHORT",IF(I359="-","0",H359-I359),IF(D359="LONG",IF(I359="-","0",I359-H359)))*C359)*E359</f>
        <v>0</v>
      </c>
      <c r="M359" s="6">
        <v>1</v>
      </c>
      <c r="N359" s="6">
        <f t="shared" ref="N359" si="831">(M359*C359*E359)</f>
        <v>15000</v>
      </c>
    </row>
    <row r="360" spans="1:14">
      <c r="A360" s="3">
        <v>43077</v>
      </c>
      <c r="B360" s="4" t="s">
        <v>14</v>
      </c>
      <c r="C360" s="4">
        <v>5000</v>
      </c>
      <c r="D360" s="4" t="s">
        <v>18</v>
      </c>
      <c r="E360" s="4">
        <v>3</v>
      </c>
      <c r="F360" s="4">
        <v>159</v>
      </c>
      <c r="G360" s="4">
        <v>158</v>
      </c>
      <c r="H360" s="4">
        <v>157</v>
      </c>
      <c r="I360" s="4" t="s">
        <v>16</v>
      </c>
      <c r="J360" s="6">
        <f t="shared" ref="J360" si="832">(IF(D360="SHORT", F360-G360, G360-F360)*C360)*E360</f>
        <v>15000</v>
      </c>
      <c r="K360" s="6">
        <f t="shared" ref="K360" si="833">(IF(D360="SHORT",IF(H360="-","0",G360-H360),IF(D360="LONG",IF(H360="-","0",H360-G360)))*C360)*E360</f>
        <v>15000</v>
      </c>
      <c r="L360" s="6">
        <f t="shared" ref="L360" si="834">(IF(D360="SHORT",IF(I360="-","0",H360-I360),IF(D360="LONG",IF(I360="-","0",I360-H360)))*C360)*E360</f>
        <v>0</v>
      </c>
      <c r="M360" s="6">
        <v>2</v>
      </c>
      <c r="N360" s="6">
        <f t="shared" ref="N360" si="835">(M360*C360*E360)</f>
        <v>30000</v>
      </c>
    </row>
    <row r="361" spans="1:14">
      <c r="A361" s="3">
        <v>43076</v>
      </c>
      <c r="B361" s="4" t="s">
        <v>17</v>
      </c>
      <c r="C361" s="4">
        <v>5000</v>
      </c>
      <c r="D361" s="4" t="s">
        <v>18</v>
      </c>
      <c r="E361" s="4">
        <v>3</v>
      </c>
      <c r="F361" s="4">
        <v>200.5</v>
      </c>
      <c r="G361" s="4">
        <v>200.5</v>
      </c>
      <c r="H361" s="4" t="s">
        <v>16</v>
      </c>
      <c r="I361" s="4" t="s">
        <v>16</v>
      </c>
      <c r="J361" s="6">
        <f t="shared" ref="J361" si="836">(IF(D361="SHORT", F361-G361, G361-F361)*C361)*E361</f>
        <v>0</v>
      </c>
      <c r="K361" s="6">
        <f t="shared" ref="K361" si="837">(IF(D361="SHORT",IF(H361="-","0",G361-H361),IF(D361="LONG",IF(H361="-","0",H361-G361)))*C361)*E361</f>
        <v>0</v>
      </c>
      <c r="L361" s="6">
        <f t="shared" ref="L361" si="838">(IF(D361="SHORT",IF(I361="-","0",H361-I361),IF(D361="LONG",IF(I361="-","0",I361-H361)))*C361)*E361</f>
        <v>0</v>
      </c>
      <c r="M361" s="6">
        <v>0</v>
      </c>
      <c r="N361" s="6">
        <f t="shared" ref="N361" si="839">(M361*C361*E361)</f>
        <v>0</v>
      </c>
    </row>
    <row r="362" spans="1:14">
      <c r="A362" s="3">
        <v>43075</v>
      </c>
      <c r="B362" s="4" t="s">
        <v>17</v>
      </c>
      <c r="C362" s="4">
        <v>5000</v>
      </c>
      <c r="D362" s="4" t="s">
        <v>18</v>
      </c>
      <c r="E362" s="4">
        <v>3</v>
      </c>
      <c r="F362" s="4">
        <v>201.5</v>
      </c>
      <c r="G362" s="4">
        <v>200.5</v>
      </c>
      <c r="H362" s="4">
        <v>199.5</v>
      </c>
      <c r="I362" s="4" t="s">
        <v>16</v>
      </c>
      <c r="J362" s="6">
        <f t="shared" ref="J362" si="840">(IF(D362="SHORT", F362-G362, G362-F362)*C362)*E362</f>
        <v>15000</v>
      </c>
      <c r="K362" s="6">
        <f t="shared" ref="K362" si="841">(IF(D362="SHORT",IF(H362="-","0",G362-H362),IF(D362="LONG",IF(H362="-","0",H362-G362)))*C362)*E362</f>
        <v>15000</v>
      </c>
      <c r="L362" s="6">
        <f t="shared" ref="L362" si="842">(IF(D362="SHORT",IF(I362="-","0",H362-I362),IF(D362="LONG",IF(I362="-","0",I362-H362)))*C362)*E362</f>
        <v>0</v>
      </c>
      <c r="M362" s="6">
        <v>2</v>
      </c>
      <c r="N362" s="6">
        <f t="shared" ref="N362" si="843">(M362*C362*E362)</f>
        <v>30000</v>
      </c>
    </row>
    <row r="363" spans="1:14">
      <c r="A363" s="3">
        <v>43073</v>
      </c>
      <c r="B363" s="4" t="s">
        <v>14</v>
      </c>
      <c r="C363" s="4">
        <v>5000</v>
      </c>
      <c r="D363" s="4" t="s">
        <v>15</v>
      </c>
      <c r="E363" s="4">
        <v>3</v>
      </c>
      <c r="F363" s="4">
        <v>164</v>
      </c>
      <c r="G363" s="4">
        <v>165</v>
      </c>
      <c r="H363" s="4" t="s">
        <v>16</v>
      </c>
      <c r="I363" s="4" t="s">
        <v>16</v>
      </c>
      <c r="J363" s="6">
        <f t="shared" ref="J363:J365" si="844">(IF(D363="SHORT", F363-G363, G363-F363)*C363)*E363</f>
        <v>15000</v>
      </c>
      <c r="K363" s="6">
        <f t="shared" ref="K363:K365" si="845">(IF(D363="SHORT",IF(H363="-","0",G363-H363),IF(D363="LONG",IF(H363="-","0",H363-G363)))*C363)*E363</f>
        <v>0</v>
      </c>
      <c r="L363" s="6">
        <f t="shared" ref="L363:L365" si="846">(IF(D363="SHORT",IF(I363="-","0",H363-I363),IF(D363="LONG",IF(I363="-","0",I363-H363)))*C363)*E363</f>
        <v>0</v>
      </c>
      <c r="M363" s="6">
        <v>1</v>
      </c>
      <c r="N363" s="6">
        <f t="shared" ref="N363:N365" si="847">(M363*C363*E363)</f>
        <v>15000</v>
      </c>
    </row>
    <row r="364" spans="1:14">
      <c r="A364" s="3">
        <v>43070</v>
      </c>
      <c r="B364" s="4" t="s">
        <v>14</v>
      </c>
      <c r="C364" s="4">
        <v>5000</v>
      </c>
      <c r="D364" s="4" t="s">
        <v>15</v>
      </c>
      <c r="E364" s="4">
        <v>3</v>
      </c>
      <c r="F364" s="4">
        <v>161.19999999999999</v>
      </c>
      <c r="G364" s="4">
        <v>162.19999999999999</v>
      </c>
      <c r="H364" s="4">
        <v>163.19999999999999</v>
      </c>
      <c r="I364" s="4" t="s">
        <v>16</v>
      </c>
      <c r="J364" s="6">
        <f t="shared" si="844"/>
        <v>15000</v>
      </c>
      <c r="K364" s="6">
        <f t="shared" si="845"/>
        <v>15000</v>
      </c>
      <c r="L364" s="6">
        <f t="shared" si="846"/>
        <v>0</v>
      </c>
      <c r="M364" s="6">
        <v>2</v>
      </c>
      <c r="N364" s="6">
        <f t="shared" si="847"/>
        <v>30000</v>
      </c>
    </row>
    <row r="365" spans="1:14">
      <c r="A365" s="3">
        <v>43070</v>
      </c>
      <c r="B365" s="4" t="s">
        <v>17</v>
      </c>
      <c r="C365" s="4">
        <v>5000</v>
      </c>
      <c r="D365" s="4" t="s">
        <v>15</v>
      </c>
      <c r="E365" s="4">
        <v>3</v>
      </c>
      <c r="F365" s="4">
        <v>205</v>
      </c>
      <c r="G365" s="4">
        <v>206</v>
      </c>
      <c r="H365" s="4">
        <v>207</v>
      </c>
      <c r="I365" s="4" t="s">
        <v>16</v>
      </c>
      <c r="J365" s="6">
        <f t="shared" si="844"/>
        <v>15000</v>
      </c>
      <c r="K365" s="6">
        <f t="shared" si="845"/>
        <v>15000</v>
      </c>
      <c r="L365" s="6">
        <f t="shared" si="846"/>
        <v>0</v>
      </c>
      <c r="M365" s="6">
        <v>2</v>
      </c>
      <c r="N365" s="6">
        <f t="shared" si="847"/>
        <v>30000</v>
      </c>
    </row>
  </sheetData>
  <mergeCells count="12">
    <mergeCell ref="A1:N3"/>
    <mergeCell ref="J4:L4"/>
    <mergeCell ref="L6:M6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conditionalFormatting sqref="J40:K54 J55:N365 M39:N54 J38:N38 J25:N26 J13:N13 J11:N11 L4:M5 I5:K5 M4:N37 G5 J6:L39">
    <cfRule type="cellIs" dxfId="4" priority="924" operator="lessThan">
      <formula>0</formula>
    </cfRule>
  </conditionalFormatting>
  <conditionalFormatting sqref="L362:M365 K55:M361 N40:N54 L38:M38 L25:M26 L13:M13 L11:M11 M6:M37 L6:L39">
    <cfRule type="cellIs" dxfId="3" priority="921" operator="lessThan">
      <formula>0</formula>
    </cfRule>
    <cfRule type="cellIs" dxfId="2" priority="922" operator="lessThan">
      <formula>0</formula>
    </cfRule>
  </conditionalFormatting>
  <conditionalFormatting sqref="N39">
    <cfRule type="cellIs" dxfId="1" priority="1" operator="less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 METAL PREMIUM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2020-03-19T07:36:27Z</dcterms:modified>
</cp:coreProperties>
</file>