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L7" s="1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2"/>
  <c r="L22" s="1"/>
  <c r="I20"/>
  <c r="L20" s="1"/>
  <c r="I21"/>
  <c r="L21" s="1"/>
  <c r="I65"/>
  <c r="L65" s="1"/>
  <c r="I64"/>
  <c r="L64" s="1"/>
  <c r="I63"/>
  <c r="L63" s="1"/>
  <c r="I62"/>
  <c r="L62" s="1"/>
  <c r="I61"/>
  <c r="L61" s="1"/>
  <c r="I60"/>
  <c r="L60" s="1"/>
  <c r="I59"/>
  <c r="L59" s="1"/>
  <c r="I58"/>
  <c r="L58" s="1"/>
  <c r="I57"/>
  <c r="L57" s="1"/>
  <c r="I56"/>
  <c r="L56" s="1"/>
  <c r="I55"/>
  <c r="L55" s="1"/>
  <c r="I54"/>
  <c r="L54" s="1"/>
  <c r="I53"/>
  <c r="L53" s="1"/>
  <c r="I24"/>
  <c r="L24" s="1"/>
  <c r="I25"/>
  <c r="L25" s="1"/>
  <c r="I23"/>
  <c r="L23" s="1"/>
  <c r="I43"/>
  <c r="L43" s="1"/>
  <c r="I34"/>
  <c r="L34" s="1"/>
  <c r="I41"/>
  <c r="L41" s="1"/>
  <c r="I40"/>
  <c r="L40" s="1"/>
  <c r="I39"/>
  <c r="L39" s="1"/>
  <c r="I38"/>
  <c r="L38" s="1"/>
  <c r="I37"/>
  <c r="L37" s="1"/>
  <c r="I36"/>
  <c r="L36" s="1"/>
  <c r="I35"/>
  <c r="L35" s="1"/>
  <c r="I33"/>
  <c r="L33" s="1"/>
  <c r="I32"/>
  <c r="L32" s="1"/>
  <c r="I31"/>
  <c r="L31" s="1"/>
  <c r="I30"/>
  <c r="L30" s="1"/>
  <c r="I29"/>
  <c r="L29" s="1"/>
  <c r="I28"/>
  <c r="L28" s="1"/>
  <c r="I27"/>
  <c r="L27" s="1"/>
  <c r="I26"/>
  <c r="L26" s="1"/>
  <c r="I52"/>
  <c r="L52" s="1"/>
  <c r="I51"/>
  <c r="L51" s="1"/>
  <c r="I50"/>
  <c r="L50" s="1"/>
  <c r="I49"/>
  <c r="L49" s="1"/>
  <c r="I48"/>
  <c r="L48" s="1"/>
  <c r="I47"/>
  <c r="L47" s="1"/>
  <c r="I46"/>
  <c r="L46" s="1"/>
  <c r="I45"/>
  <c r="L45" s="1"/>
  <c r="I44"/>
  <c r="L44" s="1"/>
  <c r="I42"/>
  <c r="L42" s="1"/>
  <c r="I66"/>
  <c r="L66" s="1"/>
  <c r="I67"/>
  <c r="L67" s="1"/>
  <c r="I68"/>
  <c r="L68" s="1"/>
  <c r="I69"/>
  <c r="L69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9"/>
  <c r="L89" s="1"/>
  <c r="I88"/>
  <c r="L88" s="1"/>
  <c r="I87"/>
  <c r="L87" s="1"/>
  <c r="I86"/>
  <c r="L86" s="1"/>
  <c r="I90"/>
  <c r="L90" s="1"/>
  <c r="I85"/>
  <c r="L85" s="1"/>
  <c r="I84"/>
  <c r="L84" s="1"/>
  <c r="I83"/>
  <c r="L83" s="1"/>
  <c r="I82"/>
  <c r="L82" s="1"/>
  <c r="I91"/>
  <c r="L91" s="1"/>
  <c r="I92"/>
  <c r="L92" s="1"/>
  <c r="I93"/>
  <c r="L93" s="1"/>
  <c r="I94"/>
  <c r="L94" s="1"/>
  <c r="I95"/>
  <c r="L95" s="1"/>
  <c r="I96"/>
  <c r="L96" s="1"/>
  <c r="I97"/>
  <c r="L97" s="1"/>
  <c r="I98"/>
  <c r="L98" s="1"/>
  <c r="I99"/>
  <c r="L99" s="1"/>
  <c r="I100"/>
  <c r="L100" s="1"/>
  <c r="I101"/>
  <c r="L101" s="1"/>
  <c r="I102"/>
  <c r="L102" s="1"/>
  <c r="I103"/>
  <c r="L103" s="1"/>
  <c r="I104"/>
  <c r="L104" s="1"/>
  <c r="I105"/>
  <c r="L105" s="1"/>
  <c r="I106"/>
  <c r="L106" s="1"/>
  <c r="I107"/>
  <c r="L107" s="1"/>
  <c r="I110"/>
  <c r="L110" s="1"/>
  <c r="I109"/>
  <c r="L109" s="1"/>
  <c r="I108"/>
  <c r="L108" s="1"/>
  <c r="I112"/>
  <c r="L112" s="1"/>
  <c r="I111"/>
  <c r="L111" s="1"/>
  <c r="I113"/>
  <c r="L113" s="1"/>
  <c r="I114"/>
  <c r="L114" s="1"/>
  <c r="I115"/>
  <c r="L115" s="1"/>
  <c r="I116"/>
  <c r="L116" s="1"/>
  <c r="I117"/>
  <c r="L117" s="1"/>
  <c r="I118"/>
  <c r="L118" s="1"/>
  <c r="I119"/>
  <c r="L119" s="1"/>
  <c r="I120"/>
  <c r="L120" s="1"/>
  <c r="I121"/>
  <c r="L121" s="1"/>
  <c r="I122"/>
  <c r="L122" s="1"/>
  <c r="I123"/>
  <c r="L123" s="1"/>
  <c r="I124"/>
  <c r="L124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25"/>
  <c r="L125" s="1"/>
</calcChain>
</file>

<file path=xl/sharedStrings.xml><?xml version="1.0" encoding="utf-8"?>
<sst xmlns="http://schemas.openxmlformats.org/spreadsheetml/2006/main" count="404" uniqueCount="94">
  <si>
    <t>TRADENEXA RESEARCH, INTRADAY FUTURE PREMIUM TRACK SHEET</t>
  </si>
  <si>
    <t>DATE</t>
  </si>
  <si>
    <t>SCRIPT</t>
  </si>
  <si>
    <t>LOT SIZE</t>
  </si>
  <si>
    <t>RECO</t>
  </si>
  <si>
    <t>LOT</t>
  </si>
  <si>
    <t>RATE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</si>
  <si>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</si>
  <si>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TGT2</t>
  </si>
  <si>
    <t>Profit / Loss</t>
  </si>
  <si>
    <t>BOOK1</t>
  </si>
  <si>
    <t>BOOK2</t>
  </si>
  <si>
    <t>TOTAL POINTS</t>
  </si>
  <si>
    <t>P &amp; L</t>
  </si>
  <si>
    <t>INFY</t>
  </si>
  <si>
    <t>SHORT</t>
  </si>
  <si>
    <t>-</t>
  </si>
  <si>
    <t>GODREJCP</t>
  </si>
  <si>
    <t>SUNPHARMA</t>
  </si>
  <si>
    <t>HINDALCO</t>
  </si>
  <si>
    <t>PVR</t>
  </si>
  <si>
    <t>APOLLOTYRE</t>
  </si>
  <si>
    <t>LONG</t>
  </si>
  <si>
    <t>INDUSTOER</t>
  </si>
  <si>
    <t>`</t>
  </si>
  <si>
    <t>CONCOR</t>
  </si>
  <si>
    <t>HDFCBANK</t>
  </si>
  <si>
    <t>MPHASIS</t>
  </si>
  <si>
    <t>PIIND</t>
  </si>
  <si>
    <t>COFORGE</t>
  </si>
  <si>
    <t>GUJGASLTD</t>
  </si>
  <si>
    <t>CUMMINSIND</t>
  </si>
  <si>
    <t>DABUR</t>
  </si>
  <si>
    <t>UBL</t>
  </si>
  <si>
    <t>BALKRISIND</t>
  </si>
  <si>
    <t>SIEMENS</t>
  </si>
  <si>
    <t>GLENMARK</t>
  </si>
  <si>
    <t>TITAN</t>
  </si>
  <si>
    <t>PIDILITND</t>
  </si>
  <si>
    <t>BHARAFORG</t>
  </si>
  <si>
    <t>AMBUJACEM</t>
  </si>
  <si>
    <t>COLPAL</t>
  </si>
  <si>
    <t>RAMCOCEM</t>
  </si>
  <si>
    <t>BERGEPAINT</t>
  </si>
  <si>
    <t>TATACHEM</t>
  </si>
  <si>
    <t>DLF</t>
  </si>
  <si>
    <t>NAMINDIA</t>
  </si>
  <si>
    <t>IGL</t>
  </si>
  <si>
    <t>AMBUAJCEM</t>
  </si>
  <si>
    <t>HAVELLS</t>
  </si>
  <si>
    <t>UPL</t>
  </si>
  <si>
    <t>DEEPAKNTR</t>
  </si>
  <si>
    <t>TRENT</t>
  </si>
  <si>
    <t>ASIAPAINT</t>
  </si>
  <si>
    <t>TORNTPOWER</t>
  </si>
  <si>
    <t>METROPOLIS</t>
  </si>
  <si>
    <t>BAJAJAUTO</t>
  </si>
  <si>
    <t>HDFC</t>
  </si>
  <si>
    <t>TVSMOTOR</t>
  </si>
  <si>
    <t>SBIN</t>
  </si>
  <si>
    <t>BRITANNIA</t>
  </si>
  <si>
    <t>TATAMOTORS</t>
  </si>
  <si>
    <t>TCS</t>
  </si>
  <si>
    <t>BHARATFORG</t>
  </si>
  <si>
    <t>MARICO</t>
  </si>
  <si>
    <t>HINDUNILVR</t>
  </si>
  <si>
    <t>CANFINHOME</t>
  </si>
  <si>
    <t>HCLTECH</t>
  </si>
  <si>
    <t>HAL</t>
  </si>
  <si>
    <t>PIDILITIND</t>
  </si>
  <si>
    <t>ASIANPAINT</t>
  </si>
  <si>
    <t>LT</t>
  </si>
  <si>
    <t>MCX(OCT)</t>
  </si>
  <si>
    <t>HDFCAMC</t>
  </si>
  <si>
    <t>COALINDIA</t>
  </si>
  <si>
    <t>PEL</t>
  </si>
  <si>
    <t>MUTHOOTFIN</t>
  </si>
  <si>
    <t>MCX</t>
  </si>
  <si>
    <t>AXISBANK</t>
  </si>
  <si>
    <t>ICICIBSANK</t>
  </si>
  <si>
    <t>ASTRAL</t>
  </si>
  <si>
    <t>ULTRACEMCO</t>
  </si>
  <si>
    <t>RBLBANK</t>
  </si>
  <si>
    <t>ONGC</t>
  </si>
  <si>
    <t>NAVINFLUOT</t>
  </si>
  <si>
    <t>CHAMBLFERT</t>
  </si>
  <si>
    <t>INDUSINDBNK</t>
  </si>
  <si>
    <t>ICICIGI</t>
  </si>
  <si>
    <t>INDUSTOWER</t>
  </si>
  <si>
    <t>MFSL</t>
  </si>
  <si>
    <t>EXIDEIND</t>
  </si>
  <si>
    <t>FSL</t>
  </si>
  <si>
    <t>SUNTV</t>
  </si>
  <si>
    <t>EICHERMOT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</si>
</sst>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9">
    <font>
      <sz val="11"/>
      <color theme="1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1"/>
      <name val="Calibri"/>
      <family val="2"/>
      <scheme val="minor"/>
    </font>
    <font>
      <sz val="24"/>
      <color rgb="FF948FFB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5" fontId="0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5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0" xfId="0" applyBorder="1"/>
    <xf numFmtId="165" fontId="1" fillId="3" borderId="17" xfId="0" applyNumberFormat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0" xfId="0" applyBorder="1"/>
    <xf numFmtId="15" fontId="0" fillId="0" borderId="3" xfId="0" applyNumberFormat="1" applyFill="1" applyBorder="1" applyAlignment="1">
      <alignment horizontal="center" vertical="center"/>
    </xf>
    <xf numFmtId="0" fontId="0" fillId="0" borderId="10" xfId="0" applyFont="1" applyBorder="1"/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topLeftCell="A4" workbookViewId="0">
      <selection activeCell="H7" sqref="H7"/>
    </sheetView>
  </sheetViews>
  <sheetFormatPr defaultRowHeight="15"/>
  <cols>
    <col min="1" max="1" width="10.140625" bestFit="1" customWidth="1"/>
    <col min="2" max="2" width="17.28515625" customWidth="1"/>
    <col min="3" max="3" width="11.140625" customWidth="1"/>
    <col min="5" max="5" width="11.85546875" customWidth="1"/>
    <col min="6" max="6" width="12.7109375" customWidth="1"/>
    <col min="12" max="12" width="22.42578125" customWidth="1"/>
  </cols>
  <sheetData>
    <row r="1" spans="1:12" ht="1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 customHeight="1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>
      <c r="A4" s="55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  <c r="H4" s="57" t="s">
        <v>8</v>
      </c>
      <c r="I4" s="54" t="s">
        <v>9</v>
      </c>
      <c r="J4" s="54"/>
      <c r="K4" s="9"/>
      <c r="L4" s="38"/>
    </row>
    <row r="5" spans="1:12">
      <c r="A5" s="56"/>
      <c r="B5" s="58"/>
      <c r="C5" s="58"/>
      <c r="D5" s="58"/>
      <c r="E5" s="58"/>
      <c r="F5" s="58"/>
      <c r="G5" s="58"/>
      <c r="H5" s="58"/>
      <c r="I5" s="2" t="s">
        <v>10</v>
      </c>
      <c r="J5" s="2" t="s">
        <v>11</v>
      </c>
      <c r="K5" s="1" t="s">
        <v>12</v>
      </c>
      <c r="L5" s="1" t="s">
        <v>13</v>
      </c>
    </row>
    <row r="6" spans="1:12">
      <c r="A6" s="3"/>
      <c r="B6" s="6"/>
      <c r="C6" s="6"/>
      <c r="D6" s="6"/>
      <c r="E6" s="6"/>
      <c r="F6" s="6"/>
      <c r="G6" s="6"/>
      <c r="H6" s="6"/>
      <c r="I6" s="5"/>
      <c r="J6" s="5"/>
      <c r="K6" s="8"/>
      <c r="L6" s="7"/>
    </row>
    <row r="7" spans="1:12" s="37" customFormat="1">
      <c r="A7" s="39">
        <v>44322</v>
      </c>
      <c r="B7" s="4" t="s">
        <v>50</v>
      </c>
      <c r="C7" s="6">
        <v>1300</v>
      </c>
      <c r="D7" s="4" t="s">
        <v>15</v>
      </c>
      <c r="E7" s="6">
        <v>1</v>
      </c>
      <c r="F7" s="6">
        <v>790</v>
      </c>
      <c r="G7" s="6">
        <v>785</v>
      </c>
      <c r="H7" s="4" t="s">
        <v>16</v>
      </c>
      <c r="I7" s="5">
        <f t="shared" ref="I7" si="0">IF(D7="LONG", G7-F7,F7-G7)*C7</f>
        <v>6500</v>
      </c>
      <c r="J7" s="5">
        <v>0</v>
      </c>
      <c r="K7" s="7">
        <v>6</v>
      </c>
      <c r="L7" s="7">
        <f t="shared" ref="L7" si="1">I7</f>
        <v>6500</v>
      </c>
    </row>
    <row r="8" spans="1:12" s="37" customFormat="1">
      <c r="A8" s="39">
        <v>44320</v>
      </c>
      <c r="B8" s="4" t="s">
        <v>69</v>
      </c>
      <c r="C8" s="6">
        <v>250</v>
      </c>
      <c r="D8" s="4" t="s">
        <v>15</v>
      </c>
      <c r="E8" s="6">
        <v>1</v>
      </c>
      <c r="F8" s="6">
        <v>2260</v>
      </c>
      <c r="G8" s="6">
        <v>2235</v>
      </c>
      <c r="H8" s="4" t="s">
        <v>16</v>
      </c>
      <c r="I8" s="5">
        <f t="shared" ref="I8" si="2">IF(D8="LONG", G8-F8,F8-G8)*C8</f>
        <v>6250</v>
      </c>
      <c r="J8" s="5">
        <v>0</v>
      </c>
      <c r="K8" s="7">
        <v>6</v>
      </c>
      <c r="L8" s="7">
        <f t="shared" ref="L8" si="3">I8</f>
        <v>6250</v>
      </c>
    </row>
    <row r="9" spans="1:12" s="37" customFormat="1">
      <c r="A9" s="39">
        <v>44318</v>
      </c>
      <c r="B9" s="4" t="s">
        <v>55</v>
      </c>
      <c r="C9" s="6">
        <v>250</v>
      </c>
      <c r="D9" s="4" t="s">
        <v>15</v>
      </c>
      <c r="E9" s="6">
        <v>1</v>
      </c>
      <c r="F9" s="6">
        <v>2250</v>
      </c>
      <c r="G9" s="6">
        <v>2230</v>
      </c>
      <c r="H9" s="4" t="s">
        <v>16</v>
      </c>
      <c r="I9" s="5">
        <f t="shared" ref="I9" si="4">IF(D9="LONG", G9-F9,F9-G9)*C9</f>
        <v>5000</v>
      </c>
      <c r="J9" s="5">
        <v>0</v>
      </c>
      <c r="K9" s="7">
        <v>6</v>
      </c>
      <c r="L9" s="7">
        <f t="shared" ref="L9" si="5">I9</f>
        <v>5000</v>
      </c>
    </row>
    <row r="10" spans="1:12" s="37" customFormat="1">
      <c r="A10" s="39">
        <v>44314</v>
      </c>
      <c r="B10" s="4" t="s">
        <v>70</v>
      </c>
      <c r="C10" s="6">
        <v>150</v>
      </c>
      <c r="D10" s="4" t="s">
        <v>22</v>
      </c>
      <c r="E10" s="6">
        <v>1</v>
      </c>
      <c r="F10" s="6">
        <v>3260</v>
      </c>
      <c r="G10" s="6">
        <v>3260</v>
      </c>
      <c r="H10" s="4" t="s">
        <v>16</v>
      </c>
      <c r="I10" s="5">
        <f t="shared" ref="I10" si="6">IF(D10="LONG", G10-F10,F10-G10)*C10</f>
        <v>0</v>
      </c>
      <c r="J10" s="5">
        <v>0</v>
      </c>
      <c r="K10" s="7">
        <v>6</v>
      </c>
      <c r="L10" s="7">
        <f t="shared" ref="L10" si="7">I10</f>
        <v>0</v>
      </c>
    </row>
    <row r="11" spans="1:12" s="37" customFormat="1">
      <c r="A11" s="39">
        <v>44313</v>
      </c>
      <c r="B11" s="4" t="s">
        <v>49</v>
      </c>
      <c r="C11" s="6">
        <v>500</v>
      </c>
      <c r="D11" s="4" t="s">
        <v>15</v>
      </c>
      <c r="E11" s="6">
        <v>1</v>
      </c>
      <c r="F11" s="6">
        <v>1340</v>
      </c>
      <c r="G11" s="6">
        <v>1350</v>
      </c>
      <c r="H11" s="4" t="s">
        <v>16</v>
      </c>
      <c r="I11" s="5">
        <f t="shared" ref="I11" si="8">IF(D11="LONG", G11-F11,F11-G11)*C11</f>
        <v>-5000</v>
      </c>
      <c r="J11" s="5">
        <v>0</v>
      </c>
      <c r="K11" s="7">
        <v>6</v>
      </c>
      <c r="L11" s="7">
        <f t="shared" ref="L11" si="9">I11</f>
        <v>-5000</v>
      </c>
    </row>
    <row r="12" spans="1:12" s="37" customFormat="1">
      <c r="A12" s="39">
        <v>44308</v>
      </c>
      <c r="B12" s="4" t="s">
        <v>59</v>
      </c>
      <c r="C12" s="6">
        <v>1500</v>
      </c>
      <c r="D12" s="4" t="s">
        <v>15</v>
      </c>
      <c r="E12" s="6">
        <v>1</v>
      </c>
      <c r="F12" s="6">
        <v>505</v>
      </c>
      <c r="G12" s="6">
        <v>502</v>
      </c>
      <c r="H12" s="4" t="s">
        <v>16</v>
      </c>
      <c r="I12" s="5">
        <f t="shared" ref="I12" si="10">IF(D12="LONG", G12-F12,F12-G12)*C12</f>
        <v>4500</v>
      </c>
      <c r="J12" s="5">
        <v>0</v>
      </c>
      <c r="K12" s="7">
        <v>6</v>
      </c>
      <c r="L12" s="7">
        <f t="shared" ref="L12" si="11">I12</f>
        <v>4500</v>
      </c>
    </row>
    <row r="13" spans="1:12" s="37" customFormat="1">
      <c r="A13" s="39">
        <v>44306</v>
      </c>
      <c r="B13" s="4" t="s">
        <v>93</v>
      </c>
      <c r="C13" s="6">
        <v>250</v>
      </c>
      <c r="D13" s="4" t="s">
        <v>22</v>
      </c>
      <c r="E13" s="6">
        <v>1</v>
      </c>
      <c r="F13" s="6">
        <v>2560</v>
      </c>
      <c r="G13" s="6">
        <v>2580</v>
      </c>
      <c r="H13" s="4" t="s">
        <v>16</v>
      </c>
      <c r="I13" s="5">
        <f t="shared" ref="I13" si="12">IF(D13="LONG", G13-F13,F13-G13)*C13</f>
        <v>5000</v>
      </c>
      <c r="J13" s="5">
        <v>0</v>
      </c>
      <c r="K13" s="7">
        <v>6</v>
      </c>
      <c r="L13" s="7">
        <f t="shared" ref="L13" si="13">I13</f>
        <v>5000</v>
      </c>
    </row>
    <row r="14" spans="1:12" s="37" customFormat="1">
      <c r="A14" s="39">
        <v>44305</v>
      </c>
      <c r="B14" s="4" t="s">
        <v>34</v>
      </c>
      <c r="C14" s="6">
        <v>200</v>
      </c>
      <c r="D14" s="4" t="s">
        <v>22</v>
      </c>
      <c r="E14" s="6">
        <v>1</v>
      </c>
      <c r="F14" s="6">
        <v>2140</v>
      </c>
      <c r="G14" s="6">
        <v>2160</v>
      </c>
      <c r="H14" s="4" t="s">
        <v>16</v>
      </c>
      <c r="I14" s="5">
        <f t="shared" ref="I14" si="14">IF(D14="LONG", G14-F14,F14-G14)*C14</f>
        <v>4000</v>
      </c>
      <c r="J14" s="5">
        <v>0</v>
      </c>
      <c r="K14" s="7">
        <v>6</v>
      </c>
      <c r="L14" s="7">
        <f t="shared" ref="L14" si="15">I14</f>
        <v>4000</v>
      </c>
    </row>
    <row r="15" spans="1:12" s="37" customFormat="1">
      <c r="A15" s="39">
        <v>44304</v>
      </c>
      <c r="B15" s="4" t="s">
        <v>92</v>
      </c>
      <c r="C15" s="6">
        <v>1500</v>
      </c>
      <c r="D15" s="4" t="s">
        <v>22</v>
      </c>
      <c r="E15" s="6">
        <v>1</v>
      </c>
      <c r="F15" s="6">
        <v>508</v>
      </c>
      <c r="G15" s="6">
        <v>509.8</v>
      </c>
      <c r="H15" s="4" t="s">
        <v>16</v>
      </c>
      <c r="I15" s="5">
        <f t="shared" ref="I15" si="16">IF(D15="LONG", G15-F15,F15-G15)*C15</f>
        <v>2700.0000000000173</v>
      </c>
      <c r="J15" s="5">
        <v>0</v>
      </c>
      <c r="K15" s="7">
        <v>6</v>
      </c>
      <c r="L15" s="7">
        <f t="shared" ref="L15" si="17">I15</f>
        <v>2700.0000000000173</v>
      </c>
    </row>
    <row r="16" spans="1:12" s="37" customFormat="1">
      <c r="A16" s="39">
        <v>44304</v>
      </c>
      <c r="B16" s="4" t="s">
        <v>87</v>
      </c>
      <c r="C16" s="6">
        <v>425</v>
      </c>
      <c r="D16" s="4" t="s">
        <v>22</v>
      </c>
      <c r="E16" s="6">
        <v>1</v>
      </c>
      <c r="F16" s="6">
        <v>1375</v>
      </c>
      <c r="G16" s="6">
        <v>1365</v>
      </c>
      <c r="H16" s="4" t="s">
        <v>16</v>
      </c>
      <c r="I16" s="11">
        <f t="shared" ref="I16" si="18">IF(D16="LONG", G16-F16,F16-G16)*C16</f>
        <v>-4250</v>
      </c>
      <c r="J16" s="5">
        <v>0</v>
      </c>
      <c r="K16" s="7">
        <v>6</v>
      </c>
      <c r="L16" s="10">
        <f t="shared" ref="L16" si="19">I16</f>
        <v>-4250</v>
      </c>
    </row>
    <row r="17" spans="1:12" s="37" customFormat="1">
      <c r="A17" s="39">
        <v>44298</v>
      </c>
      <c r="B17" s="4" t="s">
        <v>28</v>
      </c>
      <c r="C17" s="6">
        <v>250</v>
      </c>
      <c r="D17" s="4" t="s">
        <v>22</v>
      </c>
      <c r="E17" s="6">
        <v>1</v>
      </c>
      <c r="F17" s="6">
        <v>2915</v>
      </c>
      <c r="G17" s="6">
        <v>2935</v>
      </c>
      <c r="H17" s="4" t="s">
        <v>16</v>
      </c>
      <c r="I17" s="5">
        <f t="shared" ref="I17" si="20">IF(D17="LONG", G17-F17,F17-G17)*C17</f>
        <v>5000</v>
      </c>
      <c r="J17" s="5">
        <v>0</v>
      </c>
      <c r="K17" s="7">
        <v>6</v>
      </c>
      <c r="L17" s="7">
        <f t="shared" ref="L17" si="21">I17</f>
        <v>5000</v>
      </c>
    </row>
    <row r="18" spans="1:12" s="37" customFormat="1">
      <c r="A18" s="39">
        <v>44294</v>
      </c>
      <c r="B18" s="4" t="s">
        <v>28</v>
      </c>
      <c r="C18" s="6">
        <v>250</v>
      </c>
      <c r="D18" s="4" t="s">
        <v>22</v>
      </c>
      <c r="E18" s="6">
        <v>1</v>
      </c>
      <c r="F18" s="6">
        <v>2900</v>
      </c>
      <c r="G18" s="6">
        <v>2930</v>
      </c>
      <c r="H18" s="4" t="s">
        <v>16</v>
      </c>
      <c r="I18" s="5">
        <f t="shared" ref="I18" si="22">IF(D18="LONG", G18-F18,F18-G18)*C18</f>
        <v>7500</v>
      </c>
      <c r="J18" s="5">
        <v>0</v>
      </c>
      <c r="K18" s="7">
        <v>6</v>
      </c>
      <c r="L18" s="7">
        <f t="shared" ref="L18" si="23">I18</f>
        <v>7500</v>
      </c>
    </row>
    <row r="19" spans="1:12" s="37" customFormat="1">
      <c r="A19" s="39">
        <v>44293</v>
      </c>
      <c r="B19" s="4" t="s">
        <v>87</v>
      </c>
      <c r="C19" s="6">
        <v>425</v>
      </c>
      <c r="D19" s="4" t="s">
        <v>22</v>
      </c>
      <c r="E19" s="6">
        <v>1</v>
      </c>
      <c r="F19" s="6">
        <v>1400</v>
      </c>
      <c r="G19" s="6">
        <v>1420</v>
      </c>
      <c r="H19" s="4" t="s">
        <v>16</v>
      </c>
      <c r="I19" s="5">
        <f t="shared" ref="I19" si="24">IF(D19="LONG", G19-F19,F19-G19)*C19</f>
        <v>8500</v>
      </c>
      <c r="J19" s="5">
        <v>0</v>
      </c>
      <c r="K19" s="7">
        <v>6</v>
      </c>
      <c r="L19" s="7">
        <f t="shared" ref="L19" si="25">I19</f>
        <v>8500</v>
      </c>
    </row>
    <row r="20" spans="1:12" s="37" customFormat="1">
      <c r="A20" s="39">
        <v>44290</v>
      </c>
      <c r="B20" s="4" t="s">
        <v>90</v>
      </c>
      <c r="C20" s="6">
        <v>3600</v>
      </c>
      <c r="D20" s="4" t="s">
        <v>22</v>
      </c>
      <c r="E20" s="6">
        <v>1</v>
      </c>
      <c r="F20" s="6">
        <v>160</v>
      </c>
      <c r="G20" s="6">
        <v>160.19999999999999</v>
      </c>
      <c r="H20" s="4" t="s">
        <v>16</v>
      </c>
      <c r="I20" s="5">
        <f t="shared" ref="I20" si="26">IF(D20="LONG", G20-F20,F20-G20)*C20</f>
        <v>719.99999999995907</v>
      </c>
      <c r="J20" s="5">
        <v>0</v>
      </c>
      <c r="K20" s="7">
        <v>6</v>
      </c>
      <c r="L20" s="7">
        <f t="shared" ref="L20" si="27">I20</f>
        <v>719.99999999995907</v>
      </c>
    </row>
    <row r="21" spans="1:12" s="37" customFormat="1">
      <c r="A21" s="3">
        <v>44287</v>
      </c>
      <c r="B21" s="4" t="s">
        <v>73</v>
      </c>
      <c r="C21" s="6">
        <v>200</v>
      </c>
      <c r="D21" s="4" t="s">
        <v>22</v>
      </c>
      <c r="E21" s="6">
        <v>1</v>
      </c>
      <c r="F21" s="6">
        <v>2207</v>
      </c>
      <c r="G21" s="6">
        <v>2230</v>
      </c>
      <c r="H21" s="4" t="s">
        <v>16</v>
      </c>
      <c r="I21" s="5">
        <f t="shared" ref="I21:I22" si="28">IF(D21="LONG", G21-F21,F21-G21)*C21</f>
        <v>4600</v>
      </c>
      <c r="J21" s="5">
        <v>0</v>
      </c>
      <c r="K21" s="7">
        <v>6</v>
      </c>
      <c r="L21" s="7">
        <f t="shared" ref="L21:L22" si="29">I21</f>
        <v>4600</v>
      </c>
    </row>
    <row r="22" spans="1:12" s="37" customFormat="1">
      <c r="A22" s="3">
        <v>44286</v>
      </c>
      <c r="B22" s="4" t="s">
        <v>91</v>
      </c>
      <c r="C22" s="6">
        <v>4000</v>
      </c>
      <c r="D22" s="4" t="s">
        <v>15</v>
      </c>
      <c r="E22" s="6">
        <v>1</v>
      </c>
      <c r="F22" s="6">
        <v>124.5</v>
      </c>
      <c r="G22" s="6">
        <v>125.5</v>
      </c>
      <c r="H22" s="4" t="s">
        <v>16</v>
      </c>
      <c r="I22" s="11">
        <f t="shared" si="28"/>
        <v>-4000</v>
      </c>
      <c r="J22" s="5">
        <v>0</v>
      </c>
      <c r="K22" s="7">
        <v>6</v>
      </c>
      <c r="L22" s="10">
        <f t="shared" si="29"/>
        <v>-4000</v>
      </c>
    </row>
    <row r="23" spans="1:12" s="37" customFormat="1">
      <c r="A23" s="3">
        <v>44285</v>
      </c>
      <c r="B23" s="4" t="s">
        <v>19</v>
      </c>
      <c r="C23" s="6">
        <v>1075</v>
      </c>
      <c r="D23" s="4" t="s">
        <v>15</v>
      </c>
      <c r="E23" s="6">
        <v>1</v>
      </c>
      <c r="F23" s="6">
        <v>606</v>
      </c>
      <c r="G23" s="6">
        <v>602</v>
      </c>
      <c r="H23" s="4" t="s">
        <v>16</v>
      </c>
      <c r="I23" s="5">
        <f t="shared" ref="I23:I25" si="30">IF(D23="LONG", G23-F23,F23-G23)*C23</f>
        <v>4300</v>
      </c>
      <c r="J23" s="5">
        <v>0</v>
      </c>
      <c r="K23" s="7">
        <v>6</v>
      </c>
      <c r="L23" s="7">
        <f t="shared" ref="L23:L25" si="31">I23</f>
        <v>4300</v>
      </c>
    </row>
    <row r="24" spans="1:12" s="37" customFormat="1">
      <c r="A24" s="3">
        <v>44283</v>
      </c>
      <c r="B24" s="4" t="s">
        <v>88</v>
      </c>
      <c r="C24" s="6">
        <v>2700</v>
      </c>
      <c r="D24" s="4" t="s">
        <v>22</v>
      </c>
      <c r="E24" s="6">
        <v>1</v>
      </c>
      <c r="F24" s="6">
        <v>208.5</v>
      </c>
      <c r="G24" s="6">
        <v>210</v>
      </c>
      <c r="H24" s="4" t="s">
        <v>16</v>
      </c>
      <c r="I24" s="5">
        <f t="shared" ref="I24" si="32">IF(D24="LONG", G24-F24,F24-G24)*C24</f>
        <v>4050</v>
      </c>
      <c r="J24" s="5">
        <v>0</v>
      </c>
      <c r="K24" s="7">
        <v>6</v>
      </c>
      <c r="L24" s="7">
        <f t="shared" ref="L24" si="33">I24</f>
        <v>4050</v>
      </c>
    </row>
    <row r="25" spans="1:12" s="37" customFormat="1">
      <c r="A25" s="3">
        <v>44279</v>
      </c>
      <c r="B25" s="4" t="s">
        <v>89</v>
      </c>
      <c r="C25" s="6">
        <v>800</v>
      </c>
      <c r="D25" s="4" t="s">
        <v>15</v>
      </c>
      <c r="E25" s="6">
        <v>1</v>
      </c>
      <c r="F25" s="6">
        <v>753</v>
      </c>
      <c r="G25" s="6">
        <v>745</v>
      </c>
      <c r="H25" s="4" t="s">
        <v>16</v>
      </c>
      <c r="I25" s="5">
        <f t="shared" si="30"/>
        <v>6400</v>
      </c>
      <c r="J25" s="5">
        <v>0</v>
      </c>
      <c r="K25" s="7">
        <v>6</v>
      </c>
      <c r="L25" s="7">
        <f t="shared" si="31"/>
        <v>6400</v>
      </c>
    </row>
    <row r="26" spans="1:12" s="37" customFormat="1">
      <c r="A26" s="3">
        <v>44278</v>
      </c>
      <c r="B26" s="4" t="s">
        <v>73</v>
      </c>
      <c r="C26" s="6">
        <v>200</v>
      </c>
      <c r="D26" s="4" t="s">
        <v>22</v>
      </c>
      <c r="E26" s="6">
        <v>1</v>
      </c>
      <c r="F26" s="6">
        <v>2215</v>
      </c>
      <c r="G26" s="6">
        <v>2235</v>
      </c>
      <c r="H26" s="4" t="s">
        <v>16</v>
      </c>
      <c r="I26" s="5">
        <f t="shared" ref="I26:I41" si="34">IF(D26="LONG", G26-F26,F26-G26)*C26</f>
        <v>4000</v>
      </c>
      <c r="J26" s="5">
        <v>0</v>
      </c>
      <c r="K26" s="7">
        <v>6</v>
      </c>
      <c r="L26" s="7">
        <f t="shared" ref="L26:L41" si="35">I26</f>
        <v>4000</v>
      </c>
    </row>
    <row r="27" spans="1:12" s="37" customFormat="1">
      <c r="A27" s="3">
        <v>44276</v>
      </c>
      <c r="B27" s="4" t="s">
        <v>74</v>
      </c>
      <c r="C27" s="6">
        <v>2700</v>
      </c>
      <c r="D27" s="4" t="s">
        <v>22</v>
      </c>
      <c r="E27" s="6">
        <v>1</v>
      </c>
      <c r="F27" s="6">
        <v>181.5</v>
      </c>
      <c r="G27" s="6">
        <v>183</v>
      </c>
      <c r="H27" s="4" t="s">
        <v>16</v>
      </c>
      <c r="I27" s="12">
        <f t="shared" si="34"/>
        <v>4050</v>
      </c>
      <c r="J27" s="5">
        <v>0</v>
      </c>
      <c r="K27" s="7">
        <v>6</v>
      </c>
      <c r="L27" s="13">
        <f t="shared" si="35"/>
        <v>4050</v>
      </c>
    </row>
    <row r="28" spans="1:12" s="37" customFormat="1">
      <c r="A28" s="3">
        <v>44272</v>
      </c>
      <c r="B28" s="4" t="s">
        <v>37</v>
      </c>
      <c r="C28" s="6">
        <v>375</v>
      </c>
      <c r="D28" s="4" t="s">
        <v>22</v>
      </c>
      <c r="E28" s="6">
        <v>1</v>
      </c>
      <c r="F28" s="6">
        <v>2650</v>
      </c>
      <c r="G28" s="6">
        <v>2665</v>
      </c>
      <c r="H28" s="4" t="s">
        <v>16</v>
      </c>
      <c r="I28" s="5">
        <f t="shared" si="34"/>
        <v>5625</v>
      </c>
      <c r="J28" s="5">
        <v>0</v>
      </c>
      <c r="K28" s="7">
        <v>6</v>
      </c>
      <c r="L28" s="7">
        <f t="shared" si="35"/>
        <v>5625</v>
      </c>
    </row>
    <row r="29" spans="1:12" s="37" customFormat="1">
      <c r="A29" s="39">
        <v>44271</v>
      </c>
      <c r="B29" s="4" t="s">
        <v>64</v>
      </c>
      <c r="C29" s="6">
        <v>1100</v>
      </c>
      <c r="D29" s="4" t="s">
        <v>22</v>
      </c>
      <c r="E29" s="6">
        <v>1</v>
      </c>
      <c r="F29" s="6">
        <v>525</v>
      </c>
      <c r="G29" s="6">
        <v>527</v>
      </c>
      <c r="H29" s="4" t="s">
        <v>16</v>
      </c>
      <c r="I29" s="5">
        <f t="shared" si="34"/>
        <v>2200</v>
      </c>
      <c r="J29" s="5">
        <v>0</v>
      </c>
      <c r="K29" s="7">
        <v>6</v>
      </c>
      <c r="L29" s="7">
        <f t="shared" si="35"/>
        <v>2200</v>
      </c>
    </row>
    <row r="30" spans="1:12" s="37" customFormat="1">
      <c r="A30" s="3">
        <v>44270</v>
      </c>
      <c r="B30" s="4" t="s">
        <v>75</v>
      </c>
      <c r="C30" s="6">
        <v>275</v>
      </c>
      <c r="D30" s="4" t="s">
        <v>22</v>
      </c>
      <c r="E30" s="6">
        <v>1</v>
      </c>
      <c r="F30" s="6">
        <v>2150</v>
      </c>
      <c r="G30" s="6">
        <v>2120</v>
      </c>
      <c r="H30" s="4" t="s">
        <v>16</v>
      </c>
      <c r="I30" s="11">
        <f t="shared" si="34"/>
        <v>-8250</v>
      </c>
      <c r="J30" s="5">
        <v>0</v>
      </c>
      <c r="K30" s="7">
        <v>6</v>
      </c>
      <c r="L30" s="10">
        <f t="shared" si="35"/>
        <v>-8250</v>
      </c>
    </row>
    <row r="31" spans="1:12" s="37" customFormat="1">
      <c r="A31" s="3">
        <v>44269</v>
      </c>
      <c r="B31" s="4" t="s">
        <v>76</v>
      </c>
      <c r="C31" s="6">
        <v>500</v>
      </c>
      <c r="D31" s="4" t="s">
        <v>15</v>
      </c>
      <c r="E31" s="6">
        <v>1</v>
      </c>
      <c r="F31" s="6">
        <v>1453</v>
      </c>
      <c r="G31" s="6">
        <v>1440</v>
      </c>
      <c r="H31" s="4" t="s">
        <v>16</v>
      </c>
      <c r="I31" s="5">
        <f t="shared" si="34"/>
        <v>6500</v>
      </c>
      <c r="J31" s="5">
        <v>0</v>
      </c>
      <c r="K31" s="7">
        <v>6</v>
      </c>
      <c r="L31" s="7">
        <f t="shared" si="35"/>
        <v>6500</v>
      </c>
    </row>
    <row r="32" spans="1:12" s="37" customFormat="1">
      <c r="A32" s="3">
        <v>44266</v>
      </c>
      <c r="B32" s="4" t="s">
        <v>77</v>
      </c>
      <c r="C32" s="6">
        <v>300</v>
      </c>
      <c r="D32" s="4" t="s">
        <v>22</v>
      </c>
      <c r="E32" s="6">
        <v>1</v>
      </c>
      <c r="F32" s="6">
        <v>1402</v>
      </c>
      <c r="G32" s="6">
        <v>1415</v>
      </c>
      <c r="H32" s="4" t="s">
        <v>16</v>
      </c>
      <c r="I32" s="5">
        <f t="shared" si="34"/>
        <v>3900</v>
      </c>
      <c r="J32" s="5">
        <v>0</v>
      </c>
      <c r="K32" s="7">
        <v>6</v>
      </c>
      <c r="L32" s="7">
        <f t="shared" si="35"/>
        <v>3900</v>
      </c>
    </row>
    <row r="33" spans="1:12" s="37" customFormat="1">
      <c r="A33" s="3">
        <v>44265</v>
      </c>
      <c r="B33" s="4" t="s">
        <v>78</v>
      </c>
      <c r="C33" s="6">
        <v>1200</v>
      </c>
      <c r="D33" s="4" t="s">
        <v>22</v>
      </c>
      <c r="E33" s="6">
        <v>1</v>
      </c>
      <c r="F33" s="6">
        <v>713</v>
      </c>
      <c r="G33" s="6">
        <v>716.5</v>
      </c>
      <c r="H33" s="4" t="s">
        <v>16</v>
      </c>
      <c r="I33" s="5">
        <f t="shared" si="34"/>
        <v>4200</v>
      </c>
      <c r="J33" s="5">
        <v>0</v>
      </c>
      <c r="K33" s="7">
        <v>6</v>
      </c>
      <c r="L33" s="7">
        <f t="shared" si="35"/>
        <v>4200</v>
      </c>
    </row>
    <row r="34" spans="1:12" s="37" customFormat="1">
      <c r="A34" s="3">
        <v>44264</v>
      </c>
      <c r="B34" s="4" t="s">
        <v>79</v>
      </c>
      <c r="C34" s="6">
        <v>1150</v>
      </c>
      <c r="D34" s="4" t="s">
        <v>22</v>
      </c>
      <c r="E34" s="6">
        <v>1</v>
      </c>
      <c r="F34" s="6">
        <v>670</v>
      </c>
      <c r="G34" s="6">
        <v>675</v>
      </c>
      <c r="H34" s="4" t="s">
        <v>16</v>
      </c>
      <c r="I34" s="5">
        <f t="shared" ref="I34" si="36">IF(D34="LONG", G34-F34,F34-G34)*C34</f>
        <v>5750</v>
      </c>
      <c r="J34" s="5">
        <v>0</v>
      </c>
      <c r="K34" s="7">
        <v>6</v>
      </c>
      <c r="L34" s="7">
        <f t="shared" ref="L34" si="37">I34</f>
        <v>5750</v>
      </c>
    </row>
    <row r="35" spans="1:12" s="37" customFormat="1">
      <c r="A35" s="3">
        <v>44263</v>
      </c>
      <c r="B35" s="4" t="s">
        <v>80</v>
      </c>
      <c r="C35" s="6">
        <v>275</v>
      </c>
      <c r="D35" s="4" t="s">
        <v>22</v>
      </c>
      <c r="E35" s="6">
        <v>1</v>
      </c>
      <c r="F35" s="6">
        <v>1858</v>
      </c>
      <c r="G35" s="6">
        <v>1875</v>
      </c>
      <c r="H35" s="4" t="s">
        <v>16</v>
      </c>
      <c r="I35" s="5">
        <f t="shared" si="34"/>
        <v>4675</v>
      </c>
      <c r="J35" s="5">
        <v>0</v>
      </c>
      <c r="K35" s="7">
        <v>6</v>
      </c>
      <c r="L35" s="7">
        <f t="shared" si="35"/>
        <v>4675</v>
      </c>
    </row>
    <row r="36" spans="1:12" s="37" customFormat="1">
      <c r="A36" s="3">
        <v>44262</v>
      </c>
      <c r="B36" s="4" t="s">
        <v>81</v>
      </c>
      <c r="C36" s="6">
        <v>100</v>
      </c>
      <c r="D36" s="4" t="s">
        <v>15</v>
      </c>
      <c r="E36" s="6">
        <v>1</v>
      </c>
      <c r="F36" s="6">
        <v>5770</v>
      </c>
      <c r="G36" s="6">
        <v>5700</v>
      </c>
      <c r="H36" s="4" t="s">
        <v>16</v>
      </c>
      <c r="I36" s="5">
        <f t="shared" si="34"/>
        <v>7000</v>
      </c>
      <c r="J36" s="5">
        <v>0</v>
      </c>
      <c r="K36" s="7">
        <v>6</v>
      </c>
      <c r="L36" s="7">
        <f t="shared" si="35"/>
        <v>7000</v>
      </c>
    </row>
    <row r="37" spans="1:12" s="37" customFormat="1">
      <c r="A37" s="3">
        <v>44259</v>
      </c>
      <c r="B37" s="4" t="s">
        <v>21</v>
      </c>
      <c r="C37" s="6">
        <v>3000</v>
      </c>
      <c r="D37" s="4" t="s">
        <v>15</v>
      </c>
      <c r="E37" s="6">
        <v>1</v>
      </c>
      <c r="F37" s="6">
        <v>172.5</v>
      </c>
      <c r="G37" s="6">
        <v>170.5</v>
      </c>
      <c r="H37" s="4" t="s">
        <v>16</v>
      </c>
      <c r="I37" s="12">
        <f t="shared" si="34"/>
        <v>6000</v>
      </c>
      <c r="J37" s="5">
        <v>0</v>
      </c>
      <c r="K37" s="7">
        <v>6</v>
      </c>
      <c r="L37" s="13">
        <f t="shared" si="35"/>
        <v>6000</v>
      </c>
    </row>
    <row r="38" spans="1:12" s="37" customFormat="1">
      <c r="A38" s="3">
        <v>44258</v>
      </c>
      <c r="B38" s="4" t="s">
        <v>30</v>
      </c>
      <c r="C38" s="6">
        <v>1250</v>
      </c>
      <c r="D38" s="4" t="s">
        <v>15</v>
      </c>
      <c r="E38" s="6">
        <v>1</v>
      </c>
      <c r="F38" s="6">
        <v>546</v>
      </c>
      <c r="G38" s="6">
        <v>542</v>
      </c>
      <c r="H38" s="4" t="s">
        <v>16</v>
      </c>
      <c r="I38" s="12">
        <f t="shared" si="34"/>
        <v>5000</v>
      </c>
      <c r="J38" s="5">
        <v>0</v>
      </c>
      <c r="K38" s="7">
        <v>6</v>
      </c>
      <c r="L38" s="13">
        <f t="shared" si="35"/>
        <v>5000</v>
      </c>
    </row>
    <row r="39" spans="1:12" s="42" customFormat="1" ht="15.75" thickBot="1">
      <c r="A39" s="20">
        <v>44257</v>
      </c>
      <c r="B39" s="21" t="s">
        <v>26</v>
      </c>
      <c r="C39" s="22">
        <v>500</v>
      </c>
      <c r="D39" s="21" t="s">
        <v>15</v>
      </c>
      <c r="E39" s="22">
        <v>1</v>
      </c>
      <c r="F39" s="22">
        <v>1380</v>
      </c>
      <c r="G39" s="22">
        <v>1370</v>
      </c>
      <c r="H39" s="21" t="s">
        <v>16</v>
      </c>
      <c r="I39" s="40">
        <f t="shared" si="34"/>
        <v>5000</v>
      </c>
      <c r="J39" s="23">
        <v>0</v>
      </c>
      <c r="K39" s="25">
        <v>6</v>
      </c>
      <c r="L39" s="41">
        <f t="shared" si="35"/>
        <v>5000</v>
      </c>
    </row>
    <row r="40" spans="1:12" s="37" customFormat="1">
      <c r="A40" s="43">
        <v>44255</v>
      </c>
      <c r="B40" s="15" t="s">
        <v>17</v>
      </c>
      <c r="C40" s="16">
        <v>800</v>
      </c>
      <c r="D40" s="15" t="s">
        <v>15</v>
      </c>
      <c r="E40" s="16">
        <v>1</v>
      </c>
      <c r="F40" s="16">
        <v>748</v>
      </c>
      <c r="G40" s="16">
        <v>740</v>
      </c>
      <c r="H40" s="15" t="s">
        <v>16</v>
      </c>
      <c r="I40" s="28">
        <f t="shared" si="34"/>
        <v>6400</v>
      </c>
      <c r="J40" s="17">
        <v>0</v>
      </c>
      <c r="K40" s="19">
        <v>6</v>
      </c>
      <c r="L40" s="29">
        <f t="shared" si="35"/>
        <v>6400</v>
      </c>
    </row>
    <row r="41" spans="1:12" s="37" customFormat="1">
      <c r="A41" s="43">
        <v>44251</v>
      </c>
      <c r="B41" s="4" t="s">
        <v>82</v>
      </c>
      <c r="C41" s="6">
        <v>3000</v>
      </c>
      <c r="D41" s="4" t="s">
        <v>15</v>
      </c>
      <c r="E41" s="6">
        <v>1</v>
      </c>
      <c r="F41" s="6">
        <v>130</v>
      </c>
      <c r="G41" s="6">
        <v>129</v>
      </c>
      <c r="H41" s="4" t="s">
        <v>16</v>
      </c>
      <c r="I41" s="12">
        <f t="shared" si="34"/>
        <v>3000</v>
      </c>
      <c r="J41" s="5">
        <v>0</v>
      </c>
      <c r="K41" s="7">
        <v>6</v>
      </c>
      <c r="L41" s="13">
        <f t="shared" si="35"/>
        <v>3000</v>
      </c>
    </row>
    <row r="42" spans="1:12" s="37" customFormat="1">
      <c r="A42" s="43">
        <v>44250</v>
      </c>
      <c r="B42" s="4" t="s">
        <v>83</v>
      </c>
      <c r="C42" s="6">
        <v>5600</v>
      </c>
      <c r="D42" s="4" t="s">
        <v>15</v>
      </c>
      <c r="E42" s="6">
        <v>1</v>
      </c>
      <c r="F42" s="6">
        <v>163.5</v>
      </c>
      <c r="G42" s="6">
        <v>162.5</v>
      </c>
      <c r="H42" s="4" t="s">
        <v>16</v>
      </c>
      <c r="I42" s="5">
        <f t="shared" ref="I42:I65" si="38">IF(D42="LONG", G42-F42,F42-G42)*C42</f>
        <v>5600</v>
      </c>
      <c r="J42" s="5">
        <v>0</v>
      </c>
      <c r="K42" s="7">
        <v>6</v>
      </c>
      <c r="L42" s="7">
        <f t="shared" ref="L42:L65" si="39">I42</f>
        <v>5600</v>
      </c>
    </row>
    <row r="43" spans="1:12" s="37" customFormat="1">
      <c r="A43" s="43">
        <v>44248</v>
      </c>
      <c r="B43" s="4" t="s">
        <v>83</v>
      </c>
      <c r="C43" s="6">
        <v>5600</v>
      </c>
      <c r="D43" s="4" t="s">
        <v>15</v>
      </c>
      <c r="E43" s="6">
        <v>1</v>
      </c>
      <c r="F43" s="6">
        <v>164</v>
      </c>
      <c r="G43" s="6">
        <v>163</v>
      </c>
      <c r="H43" s="4" t="s">
        <v>16</v>
      </c>
      <c r="I43" s="5">
        <f t="shared" ref="I43" si="40">IF(D43="LONG", G43-F43,F43-G43)*C43</f>
        <v>5600</v>
      </c>
      <c r="J43" s="5">
        <v>0</v>
      </c>
      <c r="K43" s="7">
        <v>6</v>
      </c>
      <c r="L43" s="7">
        <f t="shared" ref="L43" si="41">I43</f>
        <v>5600</v>
      </c>
    </row>
    <row r="44" spans="1:12" s="37" customFormat="1">
      <c r="A44" s="43">
        <v>44245</v>
      </c>
      <c r="B44" s="4" t="s">
        <v>47</v>
      </c>
      <c r="C44" s="6">
        <v>1600</v>
      </c>
      <c r="D44" s="4" t="s">
        <v>22</v>
      </c>
      <c r="E44" s="6">
        <v>1</v>
      </c>
      <c r="F44" s="6">
        <v>381</v>
      </c>
      <c r="G44" s="6">
        <v>384</v>
      </c>
      <c r="H44" s="4" t="s">
        <v>16</v>
      </c>
      <c r="I44" s="5">
        <f t="shared" si="38"/>
        <v>4800</v>
      </c>
      <c r="J44" s="5">
        <v>0</v>
      </c>
      <c r="K44" s="7">
        <v>6</v>
      </c>
      <c r="L44" s="7">
        <f t="shared" si="39"/>
        <v>4800</v>
      </c>
    </row>
    <row r="45" spans="1:12" s="37" customFormat="1">
      <c r="A45" s="43">
        <v>44244</v>
      </c>
      <c r="B45" s="4" t="s">
        <v>84</v>
      </c>
      <c r="C45" s="6">
        <v>225</v>
      </c>
      <c r="D45" s="4" t="s">
        <v>22</v>
      </c>
      <c r="E45" s="6">
        <v>1</v>
      </c>
      <c r="F45" s="6">
        <v>3870</v>
      </c>
      <c r="G45" s="6">
        <v>3900</v>
      </c>
      <c r="H45" s="4" t="s">
        <v>16</v>
      </c>
      <c r="I45" s="5">
        <f t="shared" si="38"/>
        <v>6750</v>
      </c>
      <c r="J45" s="5">
        <v>0</v>
      </c>
      <c r="K45" s="7">
        <v>6</v>
      </c>
      <c r="L45" s="7">
        <f t="shared" si="39"/>
        <v>6750</v>
      </c>
    </row>
    <row r="46" spans="1:12" s="37" customFormat="1">
      <c r="A46" s="43">
        <v>44243</v>
      </c>
      <c r="B46" s="4" t="s">
        <v>85</v>
      </c>
      <c r="C46" s="6">
        <v>1600</v>
      </c>
      <c r="D46" s="4" t="s">
        <v>22</v>
      </c>
      <c r="E46" s="6">
        <v>1</v>
      </c>
      <c r="F46" s="6">
        <v>395</v>
      </c>
      <c r="G46" s="6">
        <v>389</v>
      </c>
      <c r="H46" s="4" t="s">
        <v>16</v>
      </c>
      <c r="I46" s="5">
        <f t="shared" si="38"/>
        <v>-9600</v>
      </c>
      <c r="J46" s="5">
        <v>0</v>
      </c>
      <c r="K46" s="7">
        <v>6</v>
      </c>
      <c r="L46" s="7">
        <f t="shared" si="39"/>
        <v>-9600</v>
      </c>
    </row>
    <row r="47" spans="1:12" s="37" customFormat="1">
      <c r="A47" s="43">
        <v>44242</v>
      </c>
      <c r="B47" s="4" t="s">
        <v>56</v>
      </c>
      <c r="C47" s="6">
        <v>250</v>
      </c>
      <c r="D47" s="4" t="s">
        <v>22</v>
      </c>
      <c r="E47" s="6">
        <v>1</v>
      </c>
      <c r="F47" s="6">
        <v>3565</v>
      </c>
      <c r="G47" s="6">
        <v>3595</v>
      </c>
      <c r="H47" s="4" t="s">
        <v>16</v>
      </c>
      <c r="I47" s="5">
        <f t="shared" si="38"/>
        <v>7500</v>
      </c>
      <c r="J47" s="5">
        <v>0</v>
      </c>
      <c r="K47" s="7">
        <v>6</v>
      </c>
      <c r="L47" s="7">
        <f t="shared" si="39"/>
        <v>7500</v>
      </c>
    </row>
    <row r="48" spans="1:12" s="37" customFormat="1">
      <c r="A48" s="43">
        <v>44236</v>
      </c>
      <c r="B48" s="4" t="s">
        <v>86</v>
      </c>
      <c r="C48" s="6">
        <v>800</v>
      </c>
      <c r="D48" s="4" t="s">
        <v>22</v>
      </c>
      <c r="E48" s="6">
        <v>1</v>
      </c>
      <c r="F48" s="6">
        <v>964</v>
      </c>
      <c r="G48" s="6">
        <v>970</v>
      </c>
      <c r="H48" s="4" t="s">
        <v>16</v>
      </c>
      <c r="I48" s="5">
        <f t="shared" si="38"/>
        <v>4800</v>
      </c>
      <c r="J48" s="5">
        <v>0</v>
      </c>
      <c r="K48" s="7">
        <v>6</v>
      </c>
      <c r="L48" s="7">
        <f t="shared" si="39"/>
        <v>4800</v>
      </c>
    </row>
    <row r="49" spans="1:12" s="37" customFormat="1">
      <c r="A49" s="43">
        <v>44234</v>
      </c>
      <c r="B49" s="4" t="s">
        <v>46</v>
      </c>
      <c r="C49" s="6">
        <v>1600</v>
      </c>
      <c r="D49" s="4" t="s">
        <v>15</v>
      </c>
      <c r="E49" s="6">
        <v>1</v>
      </c>
      <c r="F49" s="6">
        <v>333</v>
      </c>
      <c r="G49" s="6">
        <v>330</v>
      </c>
      <c r="H49" s="4" t="s">
        <v>16</v>
      </c>
      <c r="I49" s="5">
        <f t="shared" si="38"/>
        <v>4800</v>
      </c>
      <c r="J49" s="5">
        <v>0</v>
      </c>
      <c r="K49" s="7">
        <v>6</v>
      </c>
      <c r="L49" s="7">
        <f t="shared" si="39"/>
        <v>4800</v>
      </c>
    </row>
    <row r="50" spans="1:12" s="37" customFormat="1">
      <c r="A50" s="43">
        <v>44231</v>
      </c>
      <c r="B50" s="4" t="s">
        <v>87</v>
      </c>
      <c r="C50" s="6">
        <v>500</v>
      </c>
      <c r="D50" s="4" t="s">
        <v>15</v>
      </c>
      <c r="E50" s="6">
        <v>1</v>
      </c>
      <c r="F50" s="6">
        <v>1365</v>
      </c>
      <c r="G50" s="6">
        <v>1357</v>
      </c>
      <c r="H50" s="4" t="s">
        <v>16</v>
      </c>
      <c r="I50" s="5">
        <f t="shared" si="38"/>
        <v>4000</v>
      </c>
      <c r="J50" s="5">
        <v>0</v>
      </c>
      <c r="K50" s="7">
        <v>6</v>
      </c>
      <c r="L50" s="7">
        <f t="shared" si="39"/>
        <v>4000</v>
      </c>
    </row>
    <row r="51" spans="1:12" s="37" customFormat="1">
      <c r="A51" s="43">
        <v>44230</v>
      </c>
      <c r="B51" s="4" t="s">
        <v>70</v>
      </c>
      <c r="C51" s="6">
        <v>300</v>
      </c>
      <c r="D51" s="4" t="s">
        <v>22</v>
      </c>
      <c r="E51" s="6">
        <v>1</v>
      </c>
      <c r="F51" s="6">
        <v>3235</v>
      </c>
      <c r="G51" s="6">
        <v>3215</v>
      </c>
      <c r="H51" s="4" t="s">
        <v>16</v>
      </c>
      <c r="I51" s="5">
        <f t="shared" si="38"/>
        <v>-6000</v>
      </c>
      <c r="J51" s="5">
        <v>0</v>
      </c>
      <c r="K51" s="7">
        <v>6</v>
      </c>
      <c r="L51" s="7">
        <f t="shared" si="39"/>
        <v>-6000</v>
      </c>
    </row>
    <row r="52" spans="1:12" s="44" customFormat="1" ht="15.75" thickBot="1">
      <c r="A52" s="30">
        <v>44594</v>
      </c>
      <c r="B52" s="22" t="s">
        <v>51</v>
      </c>
      <c r="C52" s="22">
        <v>250</v>
      </c>
      <c r="D52" s="22" t="s">
        <v>22</v>
      </c>
      <c r="E52" s="22">
        <v>1</v>
      </c>
      <c r="F52" s="22">
        <v>2365</v>
      </c>
      <c r="G52" s="22">
        <v>2385</v>
      </c>
      <c r="H52" s="22" t="s">
        <v>16</v>
      </c>
      <c r="I52" s="40">
        <f t="shared" si="38"/>
        <v>5000</v>
      </c>
      <c r="J52" s="40">
        <v>0</v>
      </c>
      <c r="K52" s="41">
        <v>6</v>
      </c>
      <c r="L52" s="41">
        <f t="shared" si="39"/>
        <v>5000</v>
      </c>
    </row>
    <row r="53" spans="1:12" s="37" customFormat="1">
      <c r="A53" s="14">
        <v>44497</v>
      </c>
      <c r="B53" s="15" t="s">
        <v>47</v>
      </c>
      <c r="C53" s="16">
        <v>1500</v>
      </c>
      <c r="D53" s="15" t="s">
        <v>22</v>
      </c>
      <c r="E53" s="16">
        <v>1</v>
      </c>
      <c r="F53" s="16">
        <v>551</v>
      </c>
      <c r="G53" s="16">
        <v>554</v>
      </c>
      <c r="H53" s="15" t="s">
        <v>16</v>
      </c>
      <c r="I53" s="17">
        <f t="shared" si="38"/>
        <v>4500</v>
      </c>
      <c r="J53" s="17">
        <v>0</v>
      </c>
      <c r="K53" s="18">
        <v>6</v>
      </c>
      <c r="L53" s="19">
        <f t="shared" si="39"/>
        <v>4500</v>
      </c>
    </row>
    <row r="54" spans="1:12" s="37" customFormat="1">
      <c r="A54" s="3">
        <v>44496</v>
      </c>
      <c r="B54" s="4" t="s">
        <v>48</v>
      </c>
      <c r="C54" s="6">
        <v>3000</v>
      </c>
      <c r="D54" s="4" t="s">
        <v>22</v>
      </c>
      <c r="E54" s="6">
        <v>1</v>
      </c>
      <c r="F54" s="6">
        <v>412</v>
      </c>
      <c r="G54" s="6">
        <v>414</v>
      </c>
      <c r="H54" s="4" t="s">
        <v>16</v>
      </c>
      <c r="I54" s="5">
        <f t="shared" si="38"/>
        <v>6000</v>
      </c>
      <c r="J54" s="5">
        <v>0</v>
      </c>
      <c r="K54" s="8">
        <v>6</v>
      </c>
      <c r="L54" s="7">
        <f t="shared" si="39"/>
        <v>6000</v>
      </c>
    </row>
    <row r="55" spans="1:12" s="37" customFormat="1">
      <c r="A55" s="3">
        <v>44495</v>
      </c>
      <c r="B55" s="4" t="s">
        <v>47</v>
      </c>
      <c r="C55" s="6">
        <v>1500</v>
      </c>
      <c r="D55" s="4" t="s">
        <v>22</v>
      </c>
      <c r="E55" s="6">
        <v>1</v>
      </c>
      <c r="F55" s="6">
        <v>543</v>
      </c>
      <c r="G55" s="6">
        <v>546</v>
      </c>
      <c r="H55" s="4" t="s">
        <v>16</v>
      </c>
      <c r="I55" s="5">
        <f t="shared" si="38"/>
        <v>4500</v>
      </c>
      <c r="J55" s="5">
        <v>0</v>
      </c>
      <c r="K55" s="8">
        <v>6</v>
      </c>
      <c r="L55" s="7">
        <f t="shared" si="39"/>
        <v>4500</v>
      </c>
    </row>
    <row r="56" spans="1:12" s="37" customFormat="1">
      <c r="A56" s="3">
        <v>44492</v>
      </c>
      <c r="B56" s="4" t="s">
        <v>46</v>
      </c>
      <c r="C56" s="6">
        <v>1500</v>
      </c>
      <c r="D56" s="4" t="s">
        <v>22</v>
      </c>
      <c r="E56" s="6">
        <v>1</v>
      </c>
      <c r="F56" s="6">
        <v>404.5</v>
      </c>
      <c r="G56" s="6">
        <v>407</v>
      </c>
      <c r="H56" s="4" t="s">
        <v>16</v>
      </c>
      <c r="I56" s="5">
        <f t="shared" si="38"/>
        <v>3750</v>
      </c>
      <c r="J56" s="5">
        <v>0</v>
      </c>
      <c r="K56" s="8">
        <v>6</v>
      </c>
      <c r="L56" s="7">
        <f t="shared" si="39"/>
        <v>3750</v>
      </c>
    </row>
    <row r="57" spans="1:12" s="37" customFormat="1">
      <c r="A57" s="3">
        <v>44491</v>
      </c>
      <c r="B57" s="4" t="s">
        <v>45</v>
      </c>
      <c r="C57" s="6">
        <v>3300</v>
      </c>
      <c r="D57" s="4" t="s">
        <v>22</v>
      </c>
      <c r="E57" s="6">
        <v>1</v>
      </c>
      <c r="F57" s="6">
        <v>332</v>
      </c>
      <c r="G57" s="6">
        <v>333.5</v>
      </c>
      <c r="H57" s="4" t="s">
        <v>16</v>
      </c>
      <c r="I57" s="5">
        <f t="shared" si="38"/>
        <v>4950</v>
      </c>
      <c r="J57" s="5">
        <v>0</v>
      </c>
      <c r="K57" s="8">
        <v>6</v>
      </c>
      <c r="L57" s="7">
        <f t="shared" si="39"/>
        <v>4950</v>
      </c>
    </row>
    <row r="58" spans="1:12" s="37" customFormat="1">
      <c r="A58" s="3">
        <v>44481</v>
      </c>
      <c r="B58" s="4" t="s">
        <v>44</v>
      </c>
      <c r="C58" s="6">
        <v>1000</v>
      </c>
      <c r="D58" s="4" t="s">
        <v>22</v>
      </c>
      <c r="E58" s="6">
        <v>1</v>
      </c>
      <c r="F58" s="6">
        <v>790</v>
      </c>
      <c r="G58" s="6">
        <v>794</v>
      </c>
      <c r="H58" s="4" t="s">
        <v>16</v>
      </c>
      <c r="I58" s="5">
        <f t="shared" si="38"/>
        <v>4000</v>
      </c>
      <c r="J58" s="5">
        <v>0</v>
      </c>
      <c r="K58" s="8">
        <v>6</v>
      </c>
      <c r="L58" s="7">
        <f t="shared" si="39"/>
        <v>4000</v>
      </c>
    </row>
    <row r="59" spans="1:12" s="37" customFormat="1">
      <c r="A59" s="3">
        <v>44478</v>
      </c>
      <c r="B59" s="4" t="s">
        <v>43</v>
      </c>
      <c r="C59" s="6">
        <v>1000</v>
      </c>
      <c r="D59" s="4" t="s">
        <v>22</v>
      </c>
      <c r="E59" s="6">
        <v>1</v>
      </c>
      <c r="F59" s="6">
        <v>848</v>
      </c>
      <c r="G59" s="6">
        <v>853</v>
      </c>
      <c r="H59" s="4" t="s">
        <v>16</v>
      </c>
      <c r="I59" s="5">
        <f t="shared" si="38"/>
        <v>5000</v>
      </c>
      <c r="J59" s="5">
        <v>0</v>
      </c>
      <c r="K59" s="8">
        <v>6</v>
      </c>
      <c r="L59" s="7">
        <f t="shared" si="39"/>
        <v>5000</v>
      </c>
    </row>
    <row r="60" spans="1:12" s="37" customFormat="1">
      <c r="A60" s="3">
        <v>44477</v>
      </c>
      <c r="B60" s="4" t="s">
        <v>42</v>
      </c>
      <c r="C60" s="6">
        <v>500</v>
      </c>
      <c r="D60" s="4" t="s">
        <v>22</v>
      </c>
      <c r="E60" s="6">
        <v>1</v>
      </c>
      <c r="F60" s="6">
        <v>1100</v>
      </c>
      <c r="G60" s="6">
        <v>1110</v>
      </c>
      <c r="H60" s="4" t="s">
        <v>16</v>
      </c>
      <c r="I60" s="5">
        <f t="shared" si="38"/>
        <v>5000</v>
      </c>
      <c r="J60" s="5">
        <v>0</v>
      </c>
      <c r="K60" s="8">
        <v>6</v>
      </c>
      <c r="L60" s="7">
        <f t="shared" si="39"/>
        <v>5000</v>
      </c>
    </row>
    <row r="61" spans="1:12" s="37" customFormat="1">
      <c r="A61" s="3">
        <v>44476</v>
      </c>
      <c r="B61" s="4" t="s">
        <v>41</v>
      </c>
      <c r="C61" s="6">
        <v>400</v>
      </c>
      <c r="D61" s="4" t="s">
        <v>22</v>
      </c>
      <c r="E61" s="6">
        <v>1</v>
      </c>
      <c r="F61" s="6">
        <v>1708</v>
      </c>
      <c r="G61" s="6">
        <v>1716</v>
      </c>
      <c r="H61" s="4" t="s">
        <v>16</v>
      </c>
      <c r="I61" s="5">
        <f t="shared" si="38"/>
        <v>3200</v>
      </c>
      <c r="J61" s="5">
        <v>0</v>
      </c>
      <c r="K61" s="8">
        <v>6</v>
      </c>
      <c r="L61" s="7">
        <f t="shared" si="39"/>
        <v>3200</v>
      </c>
    </row>
    <row r="62" spans="1:12" s="37" customFormat="1">
      <c r="A62" s="3">
        <v>44475</v>
      </c>
      <c r="B62" s="4" t="s">
        <v>40</v>
      </c>
      <c r="C62" s="6">
        <v>3000</v>
      </c>
      <c r="D62" s="4" t="s">
        <v>22</v>
      </c>
      <c r="E62" s="6">
        <v>1</v>
      </c>
      <c r="F62" s="6">
        <v>353.5</v>
      </c>
      <c r="G62" s="6">
        <v>355</v>
      </c>
      <c r="H62" s="4" t="s">
        <v>16</v>
      </c>
      <c r="I62" s="5">
        <f t="shared" si="38"/>
        <v>4500</v>
      </c>
      <c r="J62" s="5">
        <v>0</v>
      </c>
      <c r="K62" s="8">
        <v>6</v>
      </c>
      <c r="L62" s="7">
        <f t="shared" si="39"/>
        <v>4500</v>
      </c>
    </row>
    <row r="63" spans="1:12" s="37" customFormat="1">
      <c r="A63" s="3">
        <v>44474</v>
      </c>
      <c r="B63" s="4" t="s">
        <v>39</v>
      </c>
      <c r="C63" s="6">
        <v>1000</v>
      </c>
      <c r="D63" s="4" t="s">
        <v>15</v>
      </c>
      <c r="E63" s="6">
        <v>1</v>
      </c>
      <c r="F63" s="6">
        <v>767</v>
      </c>
      <c r="G63" s="6">
        <v>772</v>
      </c>
      <c r="H63" s="4" t="s">
        <v>16</v>
      </c>
      <c r="I63" s="11">
        <f t="shared" si="38"/>
        <v>-5000</v>
      </c>
      <c r="J63" s="5">
        <v>0</v>
      </c>
      <c r="K63" s="8">
        <v>6</v>
      </c>
      <c r="L63" s="10">
        <f t="shared" si="39"/>
        <v>-5000</v>
      </c>
    </row>
    <row r="64" spans="1:12" s="37" customFormat="1">
      <c r="A64" s="3">
        <v>44471</v>
      </c>
      <c r="B64" s="4" t="s">
        <v>34</v>
      </c>
      <c r="C64" s="6">
        <v>500</v>
      </c>
      <c r="D64" s="4" t="s">
        <v>22</v>
      </c>
      <c r="E64" s="6">
        <v>1</v>
      </c>
      <c r="F64" s="6">
        <v>2300</v>
      </c>
      <c r="G64" s="6">
        <v>2310</v>
      </c>
      <c r="H64" s="4" t="s">
        <v>16</v>
      </c>
      <c r="I64" s="5">
        <f t="shared" si="38"/>
        <v>5000</v>
      </c>
      <c r="J64" s="5">
        <v>0</v>
      </c>
      <c r="K64" s="8">
        <v>6</v>
      </c>
      <c r="L64" s="7">
        <f t="shared" si="39"/>
        <v>5000</v>
      </c>
    </row>
    <row r="65" spans="1:12" s="37" customFormat="1" ht="15.75" thickBot="1">
      <c r="A65" s="20">
        <v>44470</v>
      </c>
      <c r="B65" s="21" t="s">
        <v>34</v>
      </c>
      <c r="C65" s="22">
        <v>500</v>
      </c>
      <c r="D65" s="21" t="s">
        <v>22</v>
      </c>
      <c r="E65" s="22">
        <v>1</v>
      </c>
      <c r="F65" s="22">
        <v>2275</v>
      </c>
      <c r="G65" s="22">
        <v>2284</v>
      </c>
      <c r="H65" s="21" t="s">
        <v>16</v>
      </c>
      <c r="I65" s="23">
        <f t="shared" si="38"/>
        <v>4500</v>
      </c>
      <c r="J65" s="23">
        <v>0</v>
      </c>
      <c r="K65" s="24">
        <v>6</v>
      </c>
      <c r="L65" s="25">
        <f t="shared" si="39"/>
        <v>4500</v>
      </c>
    </row>
    <row r="66" spans="1:12" s="37" customFormat="1">
      <c r="A66" s="3">
        <v>44463</v>
      </c>
      <c r="B66" s="4" t="s">
        <v>72</v>
      </c>
      <c r="C66" s="6">
        <v>350</v>
      </c>
      <c r="D66" s="4" t="s">
        <v>22</v>
      </c>
      <c r="E66" s="6">
        <v>1</v>
      </c>
      <c r="F66" s="6">
        <v>1682</v>
      </c>
      <c r="G66" s="6">
        <v>1700</v>
      </c>
      <c r="H66" s="4" t="s">
        <v>16</v>
      </c>
      <c r="I66" s="5">
        <f t="shared" ref="I66" si="42">IF(D66="LONG", G66-F66,F66-G66)*C66</f>
        <v>6300</v>
      </c>
      <c r="J66" s="5">
        <v>0</v>
      </c>
      <c r="K66" s="7">
        <v>6</v>
      </c>
      <c r="L66" s="7">
        <f t="shared" ref="L66" si="43">I66</f>
        <v>6300</v>
      </c>
    </row>
    <row r="67" spans="1:12" s="37" customFormat="1">
      <c r="A67" s="3">
        <v>44462</v>
      </c>
      <c r="B67" s="4" t="s">
        <v>71</v>
      </c>
      <c r="C67" s="6">
        <v>575</v>
      </c>
      <c r="D67" s="4" t="s">
        <v>15</v>
      </c>
      <c r="E67" s="6">
        <v>1</v>
      </c>
      <c r="F67" s="6">
        <v>1649</v>
      </c>
      <c r="G67" s="6">
        <v>1665</v>
      </c>
      <c r="H67" s="4" t="s">
        <v>16</v>
      </c>
      <c r="I67" s="11">
        <f t="shared" ref="I67" si="44">IF(D67="LONG", G67-F67,F67-G67)*C67</f>
        <v>-9200</v>
      </c>
      <c r="J67" s="5">
        <v>0</v>
      </c>
      <c r="K67" s="7">
        <v>6</v>
      </c>
      <c r="L67" s="10">
        <f t="shared" ref="L67" si="45">I67</f>
        <v>-9200</v>
      </c>
    </row>
    <row r="68" spans="1:12" s="37" customFormat="1">
      <c r="A68" s="3">
        <v>44461</v>
      </c>
      <c r="B68" s="4" t="s">
        <v>70</v>
      </c>
      <c r="C68" s="6">
        <v>300</v>
      </c>
      <c r="D68" s="4" t="s">
        <v>15</v>
      </c>
      <c r="E68" s="6">
        <v>1</v>
      </c>
      <c r="F68" s="6">
        <v>3295</v>
      </c>
      <c r="G68" s="6">
        <v>3315</v>
      </c>
      <c r="H68" s="4" t="s">
        <v>16</v>
      </c>
      <c r="I68" s="5">
        <f t="shared" ref="I68" si="46">IF(D68="LONG", G68-F68,F68-G68)*C68</f>
        <v>-6000</v>
      </c>
      <c r="J68" s="5">
        <v>0</v>
      </c>
      <c r="K68" s="7">
        <v>6</v>
      </c>
      <c r="L68" s="7">
        <f t="shared" ref="L68" si="47">I68</f>
        <v>-6000</v>
      </c>
    </row>
    <row r="69" spans="1:12" s="37" customFormat="1">
      <c r="A69" s="3">
        <v>44460</v>
      </c>
      <c r="B69" s="4" t="s">
        <v>69</v>
      </c>
      <c r="C69" s="6">
        <v>500</v>
      </c>
      <c r="D69" s="4" t="s">
        <v>22</v>
      </c>
      <c r="E69" s="6">
        <v>1</v>
      </c>
      <c r="F69" s="6">
        <v>2395</v>
      </c>
      <c r="G69" s="6">
        <v>2415</v>
      </c>
      <c r="H69" s="4" t="s">
        <v>16</v>
      </c>
      <c r="I69" s="5">
        <f t="shared" ref="I69" si="48">IF(D69="LONG", G69-F69,F69-G69)*C69</f>
        <v>10000</v>
      </c>
      <c r="J69" s="5">
        <v>0</v>
      </c>
      <c r="K69" s="7">
        <v>6</v>
      </c>
      <c r="L69" s="7">
        <f t="shared" ref="L69" si="49">I69</f>
        <v>10000</v>
      </c>
    </row>
    <row r="70" spans="1:12" s="37" customFormat="1">
      <c r="A70" s="3">
        <v>44459</v>
      </c>
      <c r="B70" s="4" t="s">
        <v>20</v>
      </c>
      <c r="C70" s="6">
        <v>400</v>
      </c>
      <c r="D70" s="4" t="s">
        <v>22</v>
      </c>
      <c r="E70" s="6">
        <v>1</v>
      </c>
      <c r="F70" s="6">
        <v>1455</v>
      </c>
      <c r="G70" s="6">
        <v>1470</v>
      </c>
      <c r="H70" s="4" t="s">
        <v>16</v>
      </c>
      <c r="I70" s="5">
        <f t="shared" ref="I70" si="50">IF(D70="LONG", G70-F70,F70-G70)*C70</f>
        <v>6000</v>
      </c>
      <c r="J70" s="5">
        <v>0</v>
      </c>
      <c r="K70" s="7">
        <v>6</v>
      </c>
      <c r="L70" s="7">
        <f t="shared" ref="L70" si="51">I70</f>
        <v>6000</v>
      </c>
    </row>
    <row r="71" spans="1:12" s="37" customFormat="1">
      <c r="A71" s="3">
        <v>44456</v>
      </c>
      <c r="B71" s="4" t="s">
        <v>68</v>
      </c>
      <c r="C71" s="6">
        <v>475</v>
      </c>
      <c r="D71" s="4" t="s">
        <v>22</v>
      </c>
      <c r="E71" s="6">
        <v>1</v>
      </c>
      <c r="F71" s="6">
        <v>1455</v>
      </c>
      <c r="G71" s="6">
        <v>1470</v>
      </c>
      <c r="H71" s="4" t="s">
        <v>16</v>
      </c>
      <c r="I71" s="5">
        <f t="shared" ref="I71" si="52">IF(D71="LONG", G71-F71,F71-G71)*C71</f>
        <v>7125</v>
      </c>
      <c r="J71" s="5">
        <v>0</v>
      </c>
      <c r="K71" s="7">
        <v>6</v>
      </c>
      <c r="L71" s="7">
        <f t="shared" ref="L71" si="53">I71</f>
        <v>7125</v>
      </c>
    </row>
    <row r="72" spans="1:12" s="37" customFormat="1">
      <c r="A72" s="3">
        <v>44455</v>
      </c>
      <c r="B72" s="4" t="s">
        <v>68</v>
      </c>
      <c r="C72" s="6">
        <v>475</v>
      </c>
      <c r="D72" s="4" t="s">
        <v>22</v>
      </c>
      <c r="E72" s="6">
        <v>1</v>
      </c>
      <c r="F72" s="6">
        <v>1425</v>
      </c>
      <c r="G72" s="6">
        <v>1440</v>
      </c>
      <c r="H72" s="4" t="s">
        <v>16</v>
      </c>
      <c r="I72" s="5">
        <f t="shared" ref="I72" si="54">IF(D72="LONG", G72-F72,F72-G72)*C72</f>
        <v>7125</v>
      </c>
      <c r="J72" s="5">
        <v>0</v>
      </c>
      <c r="K72" s="7">
        <v>6</v>
      </c>
      <c r="L72" s="7">
        <f t="shared" ref="L72" si="55">I72</f>
        <v>7125</v>
      </c>
    </row>
    <row r="73" spans="1:12" s="37" customFormat="1">
      <c r="A73" s="3">
        <v>44454</v>
      </c>
      <c r="B73" s="4" t="s">
        <v>54</v>
      </c>
      <c r="C73" s="6">
        <v>1500</v>
      </c>
      <c r="D73" s="4" t="s">
        <v>22</v>
      </c>
      <c r="E73" s="6">
        <v>1</v>
      </c>
      <c r="F73" s="6">
        <v>494</v>
      </c>
      <c r="G73" s="6">
        <v>498</v>
      </c>
      <c r="H73" s="4" t="s">
        <v>16</v>
      </c>
      <c r="I73" s="5">
        <f t="shared" ref="I73" si="56">IF(D73="LONG", G73-F73,F73-G73)*C73</f>
        <v>6000</v>
      </c>
      <c r="J73" s="5">
        <v>0</v>
      </c>
      <c r="K73" s="7">
        <v>6</v>
      </c>
      <c r="L73" s="7">
        <f t="shared" ref="L73" si="57">I73</f>
        <v>6000</v>
      </c>
    </row>
    <row r="74" spans="1:12" s="37" customFormat="1">
      <c r="A74" s="3">
        <v>44452</v>
      </c>
      <c r="B74" s="4" t="s">
        <v>27</v>
      </c>
      <c r="C74" s="6">
        <v>300</v>
      </c>
      <c r="D74" s="4" t="s">
        <v>22</v>
      </c>
      <c r="E74" s="6">
        <v>1</v>
      </c>
      <c r="F74" s="6">
        <v>2985</v>
      </c>
      <c r="G74" s="6">
        <v>3010</v>
      </c>
      <c r="H74" s="4" t="s">
        <v>16</v>
      </c>
      <c r="I74" s="5">
        <f t="shared" ref="I74" si="58">IF(D74="LONG", G74-F74,F74-G74)*C74</f>
        <v>7500</v>
      </c>
      <c r="J74" s="5">
        <v>0</v>
      </c>
      <c r="K74" s="7">
        <v>6</v>
      </c>
      <c r="L74" s="7">
        <f t="shared" ref="L74" si="59">I74</f>
        <v>7500</v>
      </c>
    </row>
    <row r="75" spans="1:12" s="37" customFormat="1">
      <c r="A75" s="3">
        <v>44452</v>
      </c>
      <c r="B75" s="4" t="s">
        <v>67</v>
      </c>
      <c r="C75" s="6">
        <v>700</v>
      </c>
      <c r="D75" s="4" t="s">
        <v>22</v>
      </c>
      <c r="E75" s="6">
        <v>1</v>
      </c>
      <c r="F75" s="6">
        <v>1199</v>
      </c>
      <c r="G75" s="6">
        <v>1206</v>
      </c>
      <c r="H75" s="4" t="s">
        <v>16</v>
      </c>
      <c r="I75" s="5">
        <f t="shared" ref="I75" si="60">IF(D75="LONG", G75-F75,F75-G75)*C75</f>
        <v>4900</v>
      </c>
      <c r="J75" s="5">
        <v>0</v>
      </c>
      <c r="K75" s="7">
        <v>6</v>
      </c>
      <c r="L75" s="7">
        <f t="shared" ref="L75" si="61">I75</f>
        <v>4900</v>
      </c>
    </row>
    <row r="76" spans="1:12" s="37" customFormat="1">
      <c r="A76" s="3">
        <v>44446</v>
      </c>
      <c r="B76" s="4" t="s">
        <v>66</v>
      </c>
      <c r="C76" s="6">
        <v>1000</v>
      </c>
      <c r="D76" s="4" t="s">
        <v>22</v>
      </c>
      <c r="E76" s="6">
        <v>1</v>
      </c>
      <c r="F76" s="6">
        <v>629</v>
      </c>
      <c r="G76" s="6">
        <v>623</v>
      </c>
      <c r="H76" s="4" t="s">
        <v>16</v>
      </c>
      <c r="I76" s="11">
        <f t="shared" ref="I76" si="62">IF(D76="LONG", G76-F76,F76-G76)*C76</f>
        <v>-6000</v>
      </c>
      <c r="J76" s="5">
        <v>0</v>
      </c>
      <c r="K76" s="7">
        <v>6</v>
      </c>
      <c r="L76" s="10">
        <f t="shared" ref="L76" si="63">I76</f>
        <v>-6000</v>
      </c>
    </row>
    <row r="77" spans="1:12" s="37" customFormat="1">
      <c r="A77" s="3">
        <v>44445</v>
      </c>
      <c r="B77" s="4" t="s">
        <v>65</v>
      </c>
      <c r="C77" s="6">
        <v>300</v>
      </c>
      <c r="D77" s="4" t="s">
        <v>22</v>
      </c>
      <c r="E77" s="6">
        <v>1</v>
      </c>
      <c r="F77" s="6">
        <v>2810</v>
      </c>
      <c r="G77" s="6">
        <v>2830</v>
      </c>
      <c r="H77" s="4" t="s">
        <v>16</v>
      </c>
      <c r="I77" s="12">
        <f t="shared" ref="I77" si="64">IF(D77="LONG", G77-F77,F77-G77)*C77</f>
        <v>6000</v>
      </c>
      <c r="J77" s="5">
        <v>0</v>
      </c>
      <c r="K77" s="7">
        <v>6</v>
      </c>
      <c r="L77" s="13">
        <f t="shared" ref="L77" si="65">I77</f>
        <v>6000</v>
      </c>
    </row>
    <row r="78" spans="1:12" s="37" customFormat="1">
      <c r="A78" s="3">
        <v>44442</v>
      </c>
      <c r="B78" s="4" t="s">
        <v>63</v>
      </c>
      <c r="C78" s="6">
        <v>1400</v>
      </c>
      <c r="D78" s="4" t="s">
        <v>22</v>
      </c>
      <c r="E78" s="6">
        <v>1</v>
      </c>
      <c r="F78" s="6">
        <v>804</v>
      </c>
      <c r="G78" s="6">
        <v>809</v>
      </c>
      <c r="H78" s="4" t="s">
        <v>16</v>
      </c>
      <c r="I78" s="12">
        <f t="shared" ref="I78" si="66">IF(D78="LONG", G78-F78,F78-G78)*C78</f>
        <v>7000</v>
      </c>
      <c r="J78" s="5">
        <v>0</v>
      </c>
      <c r="K78" s="7">
        <v>6</v>
      </c>
      <c r="L78" s="13">
        <f t="shared" ref="L78" si="67">I78</f>
        <v>7000</v>
      </c>
    </row>
    <row r="79" spans="1:12" s="37" customFormat="1">
      <c r="A79" s="3">
        <v>44441</v>
      </c>
      <c r="B79" s="15" t="s">
        <v>64</v>
      </c>
      <c r="C79" s="16">
        <v>2000</v>
      </c>
      <c r="D79" s="15" t="s">
        <v>22</v>
      </c>
      <c r="E79" s="16">
        <v>1</v>
      </c>
      <c r="F79" s="16">
        <v>568</v>
      </c>
      <c r="G79" s="16">
        <v>572</v>
      </c>
      <c r="H79" s="15" t="s">
        <v>16</v>
      </c>
      <c r="I79" s="28">
        <f t="shared" ref="I79" si="68">IF(D79="LONG", G79-F79,F79-G79)*C79</f>
        <v>8000</v>
      </c>
      <c r="J79" s="17">
        <v>0</v>
      </c>
      <c r="K79" s="19">
        <v>6</v>
      </c>
      <c r="L79" s="29">
        <f t="shared" ref="L79" si="69">I79</f>
        <v>8000</v>
      </c>
    </row>
    <row r="80" spans="1:12" s="37" customFormat="1" ht="15.75" thickBot="1">
      <c r="A80" s="30">
        <v>44440</v>
      </c>
      <c r="B80" s="31" t="s">
        <v>63</v>
      </c>
      <c r="C80" s="32">
        <v>1400</v>
      </c>
      <c r="D80" s="31" t="s">
        <v>22</v>
      </c>
      <c r="E80" s="32">
        <v>1</v>
      </c>
      <c r="F80" s="32">
        <v>780</v>
      </c>
      <c r="G80" s="32">
        <v>787</v>
      </c>
      <c r="H80" s="31" t="s">
        <v>16</v>
      </c>
      <c r="I80" s="33">
        <f t="shared" ref="I80" si="70">IF(D80="LONG", G80-F80,F80-G80)*C80</f>
        <v>9800</v>
      </c>
      <c r="J80" s="34">
        <v>0</v>
      </c>
      <c r="K80" s="35">
        <v>6</v>
      </c>
      <c r="L80" s="36">
        <f t="shared" ref="L80" si="71">I80</f>
        <v>9800</v>
      </c>
    </row>
    <row r="81" spans="1:12" s="37" customFormat="1">
      <c r="A81" s="14">
        <v>44439</v>
      </c>
      <c r="B81" s="15" t="s">
        <v>26</v>
      </c>
      <c r="C81" s="16">
        <v>500</v>
      </c>
      <c r="D81" s="15" t="s">
        <v>22</v>
      </c>
      <c r="E81" s="16">
        <v>1</v>
      </c>
      <c r="F81" s="16">
        <v>1578</v>
      </c>
      <c r="G81" s="16">
        <v>1588</v>
      </c>
      <c r="H81" s="15" t="s">
        <v>16</v>
      </c>
      <c r="I81" s="28">
        <f t="shared" ref="I81" si="72">IF(D81="LONG", G81-F81,F81-G81)*C81</f>
        <v>5000</v>
      </c>
      <c r="J81" s="17">
        <v>0</v>
      </c>
      <c r="K81" s="18">
        <v>6</v>
      </c>
      <c r="L81" s="29">
        <f t="shared" ref="L81" si="73">I81</f>
        <v>5000</v>
      </c>
    </row>
    <row r="82" spans="1:12" s="37" customFormat="1">
      <c r="A82" s="3">
        <v>44435</v>
      </c>
      <c r="B82" s="4" t="s">
        <v>57</v>
      </c>
      <c r="C82" s="6">
        <v>250</v>
      </c>
      <c r="D82" s="4" t="s">
        <v>15</v>
      </c>
      <c r="E82" s="6">
        <v>1</v>
      </c>
      <c r="F82" s="6">
        <v>2678</v>
      </c>
      <c r="G82" s="6">
        <v>2695</v>
      </c>
      <c r="H82" s="4" t="s">
        <v>16</v>
      </c>
      <c r="I82" s="11">
        <f t="shared" ref="I82:I90" si="74">IF(D82="LONG", G82-F82,F82-G82)*C82</f>
        <v>-4250</v>
      </c>
      <c r="J82" s="5">
        <v>0</v>
      </c>
      <c r="K82" s="8">
        <v>6</v>
      </c>
      <c r="L82" s="10">
        <f t="shared" ref="L82:L90" si="75">I82</f>
        <v>-4250</v>
      </c>
    </row>
    <row r="83" spans="1:12" s="37" customFormat="1">
      <c r="A83" s="3">
        <v>44434</v>
      </c>
      <c r="B83" s="4" t="s">
        <v>25</v>
      </c>
      <c r="C83" s="6">
        <v>1400</v>
      </c>
      <c r="D83" s="4" t="s">
        <v>22</v>
      </c>
      <c r="E83" s="6">
        <v>1</v>
      </c>
      <c r="F83" s="6">
        <v>655</v>
      </c>
      <c r="G83" s="6">
        <v>659</v>
      </c>
      <c r="H83" s="4" t="s">
        <v>16</v>
      </c>
      <c r="I83" s="5">
        <f t="shared" si="74"/>
        <v>5600</v>
      </c>
      <c r="J83" s="5">
        <v>0</v>
      </c>
      <c r="K83" s="8">
        <v>6</v>
      </c>
      <c r="L83" s="7">
        <f t="shared" si="75"/>
        <v>5600</v>
      </c>
    </row>
    <row r="84" spans="1:12">
      <c r="A84" s="3">
        <v>44433</v>
      </c>
      <c r="B84" s="4" t="s">
        <v>58</v>
      </c>
      <c r="C84" s="6">
        <v>1400</v>
      </c>
      <c r="D84" s="4" t="s">
        <v>22</v>
      </c>
      <c r="E84" s="6">
        <v>1</v>
      </c>
      <c r="F84" s="6">
        <v>519</v>
      </c>
      <c r="G84" s="6">
        <v>523</v>
      </c>
      <c r="H84" s="4" t="s">
        <v>16</v>
      </c>
      <c r="I84" s="12">
        <f t="shared" si="74"/>
        <v>5600</v>
      </c>
      <c r="J84" s="5">
        <v>0</v>
      </c>
      <c r="K84" s="8">
        <v>6</v>
      </c>
      <c r="L84" s="13">
        <f t="shared" si="75"/>
        <v>5600</v>
      </c>
    </row>
    <row r="85" spans="1:12">
      <c r="A85" s="3">
        <v>44432</v>
      </c>
      <c r="B85" s="4" t="s">
        <v>59</v>
      </c>
      <c r="C85" s="6">
        <v>1500</v>
      </c>
      <c r="D85" s="4" t="s">
        <v>22</v>
      </c>
      <c r="E85" s="6">
        <v>1</v>
      </c>
      <c r="F85" s="6">
        <v>415.5</v>
      </c>
      <c r="G85" s="6">
        <v>418</v>
      </c>
      <c r="H85" s="4" t="s">
        <v>16</v>
      </c>
      <c r="I85" s="5">
        <f t="shared" si="74"/>
        <v>3750</v>
      </c>
      <c r="J85" s="5">
        <v>0</v>
      </c>
      <c r="K85" s="8">
        <v>6</v>
      </c>
      <c r="L85" s="7">
        <f t="shared" si="75"/>
        <v>3750</v>
      </c>
    </row>
    <row r="86" spans="1:12">
      <c r="A86" s="3">
        <v>44431</v>
      </c>
      <c r="B86" s="4" t="s">
        <v>60</v>
      </c>
      <c r="C86" s="6">
        <v>200</v>
      </c>
      <c r="D86" s="4" t="s">
        <v>22</v>
      </c>
      <c r="E86" s="6">
        <v>1</v>
      </c>
      <c r="F86" s="6">
        <v>3955</v>
      </c>
      <c r="G86" s="6">
        <v>3920</v>
      </c>
      <c r="H86" s="4" t="s">
        <v>16</v>
      </c>
      <c r="I86" s="11">
        <f t="shared" ref="I86:I89" si="76">IF(D86="LONG", G86-F86,F86-G86)*C86</f>
        <v>-7000</v>
      </c>
      <c r="J86" s="5">
        <v>0</v>
      </c>
      <c r="K86" s="8">
        <v>6</v>
      </c>
      <c r="L86" s="10">
        <f t="shared" ref="L86:L89" si="77">I86</f>
        <v>-7000</v>
      </c>
    </row>
    <row r="87" spans="1:12">
      <c r="A87" s="3">
        <v>44428</v>
      </c>
      <c r="B87" s="4" t="s">
        <v>61</v>
      </c>
      <c r="C87" s="6">
        <v>2850</v>
      </c>
      <c r="D87" s="4" t="s">
        <v>15</v>
      </c>
      <c r="E87" s="6">
        <v>1</v>
      </c>
      <c r="F87" s="6">
        <v>289</v>
      </c>
      <c r="G87" s="6">
        <v>287</v>
      </c>
      <c r="H87" s="4" t="s">
        <v>16</v>
      </c>
      <c r="I87" s="5">
        <f t="shared" si="76"/>
        <v>5700</v>
      </c>
      <c r="J87" s="5">
        <v>0</v>
      </c>
      <c r="K87" s="8">
        <v>6</v>
      </c>
      <c r="L87" s="7">
        <f t="shared" si="77"/>
        <v>5700</v>
      </c>
    </row>
    <row r="88" spans="1:12">
      <c r="A88" s="3">
        <v>44426</v>
      </c>
      <c r="B88" s="4" t="s">
        <v>54</v>
      </c>
      <c r="C88" s="6">
        <v>1500</v>
      </c>
      <c r="D88" s="4" t="s">
        <v>22</v>
      </c>
      <c r="E88" s="6">
        <v>1</v>
      </c>
      <c r="F88" s="6">
        <v>460</v>
      </c>
      <c r="G88" s="6">
        <v>463</v>
      </c>
      <c r="H88" s="4" t="s">
        <v>16</v>
      </c>
      <c r="I88" s="5">
        <f t="shared" si="76"/>
        <v>4500</v>
      </c>
      <c r="J88" s="5">
        <v>0</v>
      </c>
      <c r="K88" s="8">
        <v>6</v>
      </c>
      <c r="L88" s="7">
        <f t="shared" si="77"/>
        <v>4500</v>
      </c>
    </row>
    <row r="89" spans="1:12">
      <c r="A89" s="3">
        <v>44425</v>
      </c>
      <c r="B89" s="4" t="s">
        <v>62</v>
      </c>
      <c r="C89" s="6">
        <v>300</v>
      </c>
      <c r="D89" s="4" t="s">
        <v>22</v>
      </c>
      <c r="E89" s="6">
        <v>1</v>
      </c>
      <c r="F89" s="6">
        <v>3512</v>
      </c>
      <c r="G89" s="6">
        <v>3530</v>
      </c>
      <c r="H89" s="4" t="s">
        <v>16</v>
      </c>
      <c r="I89" s="5">
        <f t="shared" si="76"/>
        <v>5400</v>
      </c>
      <c r="J89" s="5">
        <v>0</v>
      </c>
      <c r="K89" s="8">
        <v>6</v>
      </c>
      <c r="L89" s="7">
        <f t="shared" si="77"/>
        <v>5400</v>
      </c>
    </row>
    <row r="90" spans="1:12">
      <c r="A90" s="3">
        <v>44424</v>
      </c>
      <c r="B90" s="4" t="s">
        <v>60</v>
      </c>
      <c r="C90" s="6">
        <v>200</v>
      </c>
      <c r="D90" s="4" t="s">
        <v>22</v>
      </c>
      <c r="E90" s="6">
        <v>1</v>
      </c>
      <c r="F90" s="6">
        <v>3605</v>
      </c>
      <c r="G90" s="6">
        <v>3630</v>
      </c>
      <c r="H90" s="4" t="s">
        <v>16</v>
      </c>
      <c r="I90" s="5">
        <f t="shared" si="74"/>
        <v>5000</v>
      </c>
      <c r="J90" s="5">
        <v>0</v>
      </c>
      <c r="K90" s="8">
        <v>6</v>
      </c>
      <c r="L90" s="7">
        <f t="shared" si="75"/>
        <v>5000</v>
      </c>
    </row>
    <row r="91" spans="1:12">
      <c r="A91" s="3">
        <v>44421</v>
      </c>
      <c r="B91" s="4" t="s">
        <v>56</v>
      </c>
      <c r="C91" s="6">
        <v>250</v>
      </c>
      <c r="D91" s="4" t="s">
        <v>22</v>
      </c>
      <c r="E91" s="6">
        <v>1</v>
      </c>
      <c r="F91" s="6">
        <v>3830</v>
      </c>
      <c r="G91" s="6">
        <v>3855</v>
      </c>
      <c r="H91" s="4" t="s">
        <v>16</v>
      </c>
      <c r="I91" s="5">
        <f t="shared" ref="I91:I125" si="78">IF(D91="LONG", G91-F91,F91-G91)*C91</f>
        <v>6250</v>
      </c>
      <c r="J91" s="5">
        <v>0</v>
      </c>
      <c r="K91" s="8">
        <v>6</v>
      </c>
      <c r="L91" s="7">
        <f t="shared" ref="L91:L125" si="79">I91</f>
        <v>6250</v>
      </c>
    </row>
    <row r="92" spans="1:12">
      <c r="A92" s="3">
        <v>44421</v>
      </c>
      <c r="B92" s="4" t="s">
        <v>55</v>
      </c>
      <c r="C92" s="6">
        <v>200</v>
      </c>
      <c r="D92" s="4" t="s">
        <v>22</v>
      </c>
      <c r="E92" s="6">
        <v>1</v>
      </c>
      <c r="F92" s="6">
        <v>2748</v>
      </c>
      <c r="G92" s="6">
        <v>2725</v>
      </c>
      <c r="H92" s="4" t="s">
        <v>16</v>
      </c>
      <c r="I92" s="11">
        <f t="shared" si="78"/>
        <v>-4600</v>
      </c>
      <c r="J92" s="5">
        <v>0</v>
      </c>
      <c r="K92" s="8">
        <v>6</v>
      </c>
      <c r="L92" s="10">
        <f t="shared" si="79"/>
        <v>-4600</v>
      </c>
    </row>
    <row r="93" spans="1:12">
      <c r="A93" s="3">
        <v>44420</v>
      </c>
      <c r="B93" s="4" t="s">
        <v>54</v>
      </c>
      <c r="C93" s="6">
        <v>1500</v>
      </c>
      <c r="D93" s="4" t="s">
        <v>22</v>
      </c>
      <c r="E93" s="6">
        <v>1</v>
      </c>
      <c r="F93" s="6">
        <v>469.5</v>
      </c>
      <c r="G93" s="6">
        <v>473.9</v>
      </c>
      <c r="H93" s="4" t="s">
        <v>16</v>
      </c>
      <c r="I93" s="5">
        <f t="shared" si="78"/>
        <v>6599.9999999999654</v>
      </c>
      <c r="J93" s="5">
        <v>0</v>
      </c>
      <c r="K93" s="8">
        <v>6</v>
      </c>
      <c r="L93" s="7">
        <f t="shared" si="79"/>
        <v>6599.9999999999654</v>
      </c>
    </row>
    <row r="94" spans="1:12">
      <c r="A94" s="3">
        <v>44419</v>
      </c>
      <c r="B94" s="4" t="s">
        <v>53</v>
      </c>
      <c r="C94" s="6">
        <v>300</v>
      </c>
      <c r="D94" s="4" t="s">
        <v>15</v>
      </c>
      <c r="E94" s="6">
        <v>1</v>
      </c>
      <c r="F94" s="6">
        <v>2960</v>
      </c>
      <c r="G94" s="6">
        <v>2975</v>
      </c>
      <c r="H94" s="4" t="s">
        <v>16</v>
      </c>
      <c r="I94" s="11">
        <f t="shared" si="78"/>
        <v>-4500</v>
      </c>
      <c r="J94" s="5">
        <v>0</v>
      </c>
      <c r="K94" s="8">
        <v>6</v>
      </c>
      <c r="L94" s="10">
        <f t="shared" si="79"/>
        <v>-4500</v>
      </c>
    </row>
    <row r="95" spans="1:12">
      <c r="A95" s="3">
        <v>44418</v>
      </c>
      <c r="B95" s="4" t="s">
        <v>28</v>
      </c>
      <c r="C95" s="6">
        <v>300</v>
      </c>
      <c r="D95" s="4" t="s">
        <v>15</v>
      </c>
      <c r="E95" s="6">
        <v>1</v>
      </c>
      <c r="F95" s="6">
        <v>3135</v>
      </c>
      <c r="G95" s="6">
        <v>3115</v>
      </c>
      <c r="H95" s="4" t="s">
        <v>16</v>
      </c>
      <c r="I95" s="5">
        <f t="shared" si="78"/>
        <v>6000</v>
      </c>
      <c r="J95" s="5">
        <v>0</v>
      </c>
      <c r="K95" s="8">
        <v>6</v>
      </c>
      <c r="L95" s="7">
        <f t="shared" si="79"/>
        <v>6000</v>
      </c>
    </row>
    <row r="96" spans="1:12">
      <c r="A96" s="3">
        <v>44417</v>
      </c>
      <c r="B96" s="4" t="s">
        <v>20</v>
      </c>
      <c r="C96" s="6">
        <v>400</v>
      </c>
      <c r="D96" s="4" t="s">
        <v>22</v>
      </c>
      <c r="E96" s="6">
        <v>1</v>
      </c>
      <c r="F96" s="6">
        <v>1403</v>
      </c>
      <c r="G96" s="6">
        <v>1412</v>
      </c>
      <c r="H96" s="4" t="s">
        <v>16</v>
      </c>
      <c r="I96" s="5">
        <f t="shared" si="78"/>
        <v>3600</v>
      </c>
      <c r="J96" s="5">
        <v>0</v>
      </c>
      <c r="K96" s="8">
        <v>6</v>
      </c>
      <c r="L96" s="7">
        <f t="shared" si="79"/>
        <v>3600</v>
      </c>
    </row>
    <row r="97" spans="1:12">
      <c r="A97" s="3">
        <v>44414</v>
      </c>
      <c r="B97" s="4" t="s">
        <v>52</v>
      </c>
      <c r="C97" s="6">
        <v>800</v>
      </c>
      <c r="D97" s="4" t="s">
        <v>22</v>
      </c>
      <c r="E97" s="6">
        <v>1</v>
      </c>
      <c r="F97" s="6">
        <v>932</v>
      </c>
      <c r="G97" s="6">
        <v>937</v>
      </c>
      <c r="H97" s="4" t="s">
        <v>16</v>
      </c>
      <c r="I97" s="5">
        <f t="shared" si="78"/>
        <v>4000</v>
      </c>
      <c r="J97" s="5">
        <v>0</v>
      </c>
      <c r="K97" s="8">
        <v>6</v>
      </c>
      <c r="L97" s="7">
        <f t="shared" si="79"/>
        <v>4000</v>
      </c>
    </row>
    <row r="98" spans="1:12">
      <c r="A98" s="3">
        <v>44413</v>
      </c>
      <c r="B98" s="4" t="s">
        <v>27</v>
      </c>
      <c r="C98" s="6">
        <v>500</v>
      </c>
      <c r="D98" s="4" t="s">
        <v>22</v>
      </c>
      <c r="E98" s="6">
        <v>1</v>
      </c>
      <c r="F98" s="6">
        <v>2940</v>
      </c>
      <c r="G98" s="6">
        <v>2950</v>
      </c>
      <c r="H98" s="4" t="s">
        <v>16</v>
      </c>
      <c r="I98" s="5">
        <f t="shared" si="78"/>
        <v>5000</v>
      </c>
      <c r="J98" s="5">
        <v>0</v>
      </c>
      <c r="K98" s="8">
        <v>6</v>
      </c>
      <c r="L98" s="7">
        <f t="shared" si="79"/>
        <v>5000</v>
      </c>
    </row>
    <row r="99" spans="1:12">
      <c r="A99" s="3">
        <v>44411</v>
      </c>
      <c r="B99" s="4" t="s">
        <v>51</v>
      </c>
      <c r="C99" s="6">
        <v>500</v>
      </c>
      <c r="D99" s="4" t="s">
        <v>22</v>
      </c>
      <c r="E99" s="6">
        <v>1</v>
      </c>
      <c r="F99" s="6">
        <v>2150</v>
      </c>
      <c r="G99" s="6">
        <v>2160</v>
      </c>
      <c r="H99" s="4" t="s">
        <v>16</v>
      </c>
      <c r="I99" s="5">
        <f t="shared" si="78"/>
        <v>5000</v>
      </c>
      <c r="J99" s="5">
        <v>0</v>
      </c>
      <c r="K99" s="8">
        <v>6</v>
      </c>
      <c r="L99" s="7">
        <f t="shared" si="79"/>
        <v>5000</v>
      </c>
    </row>
    <row r="100" spans="1:12">
      <c r="A100" s="3">
        <v>44410</v>
      </c>
      <c r="B100" s="4" t="s">
        <v>50</v>
      </c>
      <c r="C100" s="6">
        <v>600</v>
      </c>
      <c r="D100" s="4" t="s">
        <v>15</v>
      </c>
      <c r="E100" s="6">
        <v>1</v>
      </c>
      <c r="F100" s="6">
        <v>792</v>
      </c>
      <c r="G100" s="6">
        <v>786</v>
      </c>
      <c r="H100" s="4" t="s">
        <v>16</v>
      </c>
      <c r="I100" s="5">
        <f t="shared" si="78"/>
        <v>3600</v>
      </c>
      <c r="J100" s="5">
        <v>0</v>
      </c>
      <c r="K100" s="8">
        <v>6</v>
      </c>
      <c r="L100" s="7">
        <f t="shared" si="79"/>
        <v>3600</v>
      </c>
    </row>
    <row r="101" spans="1:12" ht="15.75" thickBot="1">
      <c r="A101" s="20">
        <v>44407</v>
      </c>
      <c r="B101" s="21" t="s">
        <v>49</v>
      </c>
      <c r="C101" s="22">
        <v>500</v>
      </c>
      <c r="D101" s="21" t="s">
        <v>22</v>
      </c>
      <c r="E101" s="22">
        <v>1</v>
      </c>
      <c r="F101" s="22">
        <v>1191</v>
      </c>
      <c r="G101" s="22">
        <v>1180</v>
      </c>
      <c r="H101" s="21" t="s">
        <v>16</v>
      </c>
      <c r="I101" s="26">
        <f t="shared" si="78"/>
        <v>-5500</v>
      </c>
      <c r="J101" s="23">
        <v>0</v>
      </c>
      <c r="K101" s="24">
        <v>6</v>
      </c>
      <c r="L101" s="27">
        <f t="shared" si="79"/>
        <v>-5500</v>
      </c>
    </row>
    <row r="102" spans="1:12">
      <c r="A102" s="14">
        <v>44405</v>
      </c>
      <c r="B102" s="15" t="s">
        <v>47</v>
      </c>
      <c r="C102" s="16">
        <v>1500</v>
      </c>
      <c r="D102" s="15" t="s">
        <v>22</v>
      </c>
      <c r="E102" s="16">
        <v>1</v>
      </c>
      <c r="F102" s="16">
        <v>551</v>
      </c>
      <c r="G102" s="16">
        <v>554</v>
      </c>
      <c r="H102" s="15" t="s">
        <v>16</v>
      </c>
      <c r="I102" s="17">
        <f t="shared" si="78"/>
        <v>4500</v>
      </c>
      <c r="J102" s="17">
        <v>0</v>
      </c>
      <c r="K102" s="18">
        <v>6</v>
      </c>
      <c r="L102" s="19">
        <f t="shared" si="79"/>
        <v>4500</v>
      </c>
    </row>
    <row r="103" spans="1:12">
      <c r="A103" s="3">
        <v>44404</v>
      </c>
      <c r="B103" s="4" t="s">
        <v>48</v>
      </c>
      <c r="C103" s="6">
        <v>3000</v>
      </c>
      <c r="D103" s="4" t="s">
        <v>22</v>
      </c>
      <c r="E103" s="6">
        <v>1</v>
      </c>
      <c r="F103" s="6">
        <v>412</v>
      </c>
      <c r="G103" s="6">
        <v>414</v>
      </c>
      <c r="H103" s="4" t="s">
        <v>16</v>
      </c>
      <c r="I103" s="5">
        <f t="shared" si="78"/>
        <v>6000</v>
      </c>
      <c r="J103" s="5">
        <v>0</v>
      </c>
      <c r="K103" s="8">
        <v>6</v>
      </c>
      <c r="L103" s="7">
        <f t="shared" si="79"/>
        <v>6000</v>
      </c>
    </row>
    <row r="104" spans="1:12">
      <c r="A104" s="3">
        <v>44403</v>
      </c>
      <c r="B104" s="4" t="s">
        <v>47</v>
      </c>
      <c r="C104" s="6">
        <v>1500</v>
      </c>
      <c r="D104" s="4" t="s">
        <v>22</v>
      </c>
      <c r="E104" s="6">
        <v>1</v>
      </c>
      <c r="F104" s="6">
        <v>543</v>
      </c>
      <c r="G104" s="6">
        <v>546</v>
      </c>
      <c r="H104" s="4" t="s">
        <v>16</v>
      </c>
      <c r="I104" s="5">
        <f t="shared" si="78"/>
        <v>4500</v>
      </c>
      <c r="J104" s="5">
        <v>0</v>
      </c>
      <c r="K104" s="8">
        <v>6</v>
      </c>
      <c r="L104" s="7">
        <f t="shared" si="79"/>
        <v>4500</v>
      </c>
    </row>
    <row r="105" spans="1:12">
      <c r="A105" s="3">
        <v>44400</v>
      </c>
      <c r="B105" s="4" t="s">
        <v>46</v>
      </c>
      <c r="C105" s="6">
        <v>1500</v>
      </c>
      <c r="D105" s="4" t="s">
        <v>22</v>
      </c>
      <c r="E105" s="6">
        <v>1</v>
      </c>
      <c r="F105" s="6">
        <v>404.5</v>
      </c>
      <c r="G105" s="6">
        <v>407</v>
      </c>
      <c r="H105" s="4" t="s">
        <v>16</v>
      </c>
      <c r="I105" s="5">
        <f t="shared" si="78"/>
        <v>3750</v>
      </c>
      <c r="J105" s="5">
        <v>0</v>
      </c>
      <c r="K105" s="8">
        <v>6</v>
      </c>
      <c r="L105" s="7">
        <f t="shared" si="79"/>
        <v>3750</v>
      </c>
    </row>
    <row r="106" spans="1:12">
      <c r="A106" s="3">
        <v>44399</v>
      </c>
      <c r="B106" s="4" t="s">
        <v>45</v>
      </c>
      <c r="C106" s="6">
        <v>3300</v>
      </c>
      <c r="D106" s="4" t="s">
        <v>22</v>
      </c>
      <c r="E106" s="6">
        <v>1</v>
      </c>
      <c r="F106" s="6">
        <v>332</v>
      </c>
      <c r="G106" s="6">
        <v>333.5</v>
      </c>
      <c r="H106" s="4" t="s">
        <v>16</v>
      </c>
      <c r="I106" s="5">
        <f t="shared" si="78"/>
        <v>4950</v>
      </c>
      <c r="J106" s="5">
        <v>0</v>
      </c>
      <c r="K106" s="8">
        <v>6</v>
      </c>
      <c r="L106" s="7">
        <f t="shared" si="79"/>
        <v>4950</v>
      </c>
    </row>
    <row r="107" spans="1:12">
      <c r="A107" s="3">
        <v>44391</v>
      </c>
      <c r="B107" s="4" t="s">
        <v>20</v>
      </c>
      <c r="C107" s="6">
        <v>400</v>
      </c>
      <c r="D107" s="4" t="s">
        <v>22</v>
      </c>
      <c r="E107" s="6">
        <v>1</v>
      </c>
      <c r="F107" s="6">
        <v>1378</v>
      </c>
      <c r="G107" s="6">
        <v>1385</v>
      </c>
      <c r="H107" s="4" t="s">
        <v>16</v>
      </c>
      <c r="I107" s="5">
        <f t="shared" si="78"/>
        <v>2800</v>
      </c>
      <c r="J107" s="5">
        <v>0</v>
      </c>
      <c r="K107" s="8">
        <v>6</v>
      </c>
      <c r="L107" s="7">
        <f t="shared" si="79"/>
        <v>2800</v>
      </c>
    </row>
    <row r="108" spans="1:12">
      <c r="A108" s="3">
        <v>44389</v>
      </c>
      <c r="B108" s="4" t="s">
        <v>44</v>
      </c>
      <c r="C108" s="6">
        <v>1000</v>
      </c>
      <c r="D108" s="4" t="s">
        <v>22</v>
      </c>
      <c r="E108" s="6">
        <v>1</v>
      </c>
      <c r="F108" s="6">
        <v>790</v>
      </c>
      <c r="G108" s="6">
        <v>794</v>
      </c>
      <c r="H108" s="4" t="s">
        <v>16</v>
      </c>
      <c r="I108" s="5">
        <f t="shared" si="78"/>
        <v>4000</v>
      </c>
      <c r="J108" s="5">
        <v>0</v>
      </c>
      <c r="K108" s="8">
        <v>6</v>
      </c>
      <c r="L108" s="7">
        <f t="shared" si="79"/>
        <v>4000</v>
      </c>
    </row>
    <row r="109" spans="1:12">
      <c r="A109" s="3">
        <v>44386</v>
      </c>
      <c r="B109" s="4" t="s">
        <v>43</v>
      </c>
      <c r="C109" s="6">
        <v>1000</v>
      </c>
      <c r="D109" s="4" t="s">
        <v>22</v>
      </c>
      <c r="E109" s="6">
        <v>1</v>
      </c>
      <c r="F109" s="6">
        <v>848</v>
      </c>
      <c r="G109" s="6">
        <v>853</v>
      </c>
      <c r="H109" s="4" t="s">
        <v>16</v>
      </c>
      <c r="I109" s="5">
        <f t="shared" si="78"/>
        <v>5000</v>
      </c>
      <c r="J109" s="5">
        <v>0</v>
      </c>
      <c r="K109" s="8">
        <v>6</v>
      </c>
      <c r="L109" s="7">
        <f t="shared" si="79"/>
        <v>5000</v>
      </c>
    </row>
    <row r="110" spans="1:12">
      <c r="A110" s="3">
        <v>44385</v>
      </c>
      <c r="B110" s="4" t="s">
        <v>42</v>
      </c>
      <c r="C110" s="6">
        <v>500</v>
      </c>
      <c r="D110" s="4" t="s">
        <v>22</v>
      </c>
      <c r="E110" s="6">
        <v>1</v>
      </c>
      <c r="F110" s="6">
        <v>1100</v>
      </c>
      <c r="G110" s="6">
        <v>1110</v>
      </c>
      <c r="H110" s="4" t="s">
        <v>16</v>
      </c>
      <c r="I110" s="5">
        <f t="shared" si="78"/>
        <v>5000</v>
      </c>
      <c r="J110" s="5">
        <v>0</v>
      </c>
      <c r="K110" s="8">
        <v>6</v>
      </c>
      <c r="L110" s="7">
        <f t="shared" si="79"/>
        <v>5000</v>
      </c>
    </row>
    <row r="111" spans="1:12">
      <c r="A111" s="3">
        <v>44384</v>
      </c>
      <c r="B111" s="4" t="s">
        <v>41</v>
      </c>
      <c r="C111" s="6">
        <v>400</v>
      </c>
      <c r="D111" s="4" t="s">
        <v>22</v>
      </c>
      <c r="E111" s="6">
        <v>1</v>
      </c>
      <c r="F111" s="6">
        <v>1708</v>
      </c>
      <c r="G111" s="6">
        <v>1716</v>
      </c>
      <c r="H111" s="4" t="s">
        <v>16</v>
      </c>
      <c r="I111" s="5">
        <f t="shared" si="78"/>
        <v>3200</v>
      </c>
      <c r="J111" s="5">
        <v>0</v>
      </c>
      <c r="K111" s="8">
        <v>6</v>
      </c>
      <c r="L111" s="7">
        <f t="shared" si="79"/>
        <v>3200</v>
      </c>
    </row>
    <row r="112" spans="1:12">
      <c r="A112" s="3">
        <v>44383</v>
      </c>
      <c r="B112" s="4" t="s">
        <v>40</v>
      </c>
      <c r="C112" s="6">
        <v>3000</v>
      </c>
      <c r="D112" s="4" t="s">
        <v>22</v>
      </c>
      <c r="E112" s="6">
        <v>1</v>
      </c>
      <c r="F112" s="6">
        <v>353.5</v>
      </c>
      <c r="G112" s="6">
        <v>355</v>
      </c>
      <c r="H112" s="4" t="s">
        <v>16</v>
      </c>
      <c r="I112" s="5">
        <f t="shared" si="78"/>
        <v>4500</v>
      </c>
      <c r="J112" s="5">
        <v>0</v>
      </c>
      <c r="K112" s="8">
        <v>6</v>
      </c>
      <c r="L112" s="7">
        <f t="shared" si="79"/>
        <v>4500</v>
      </c>
    </row>
    <row r="113" spans="1:12">
      <c r="A113" s="3">
        <v>44382</v>
      </c>
      <c r="B113" s="4" t="s">
        <v>39</v>
      </c>
      <c r="C113" s="6">
        <v>1000</v>
      </c>
      <c r="D113" s="4" t="s">
        <v>15</v>
      </c>
      <c r="E113" s="6">
        <v>1</v>
      </c>
      <c r="F113" s="6">
        <v>767</v>
      </c>
      <c r="G113" s="6">
        <v>772</v>
      </c>
      <c r="H113" s="4" t="s">
        <v>16</v>
      </c>
      <c r="I113" s="11">
        <f t="shared" si="78"/>
        <v>-5000</v>
      </c>
      <c r="J113" s="5">
        <v>0</v>
      </c>
      <c r="K113" s="8">
        <v>6</v>
      </c>
      <c r="L113" s="10">
        <f t="shared" si="79"/>
        <v>-5000</v>
      </c>
    </row>
    <row r="114" spans="1:12">
      <c r="A114" s="3">
        <v>44379</v>
      </c>
      <c r="B114" s="4" t="s">
        <v>34</v>
      </c>
      <c r="C114" s="6">
        <v>500</v>
      </c>
      <c r="D114" s="4" t="s">
        <v>22</v>
      </c>
      <c r="E114" s="6">
        <v>1</v>
      </c>
      <c r="F114" s="6">
        <v>2300</v>
      </c>
      <c r="G114" s="6">
        <v>2310</v>
      </c>
      <c r="H114" s="4" t="s">
        <v>16</v>
      </c>
      <c r="I114" s="5">
        <f t="shared" si="78"/>
        <v>5000</v>
      </c>
      <c r="J114" s="5">
        <v>0</v>
      </c>
      <c r="K114" s="8">
        <v>6</v>
      </c>
      <c r="L114" s="7">
        <f t="shared" si="79"/>
        <v>5000</v>
      </c>
    </row>
    <row r="115" spans="1:12" ht="15.75" thickBot="1">
      <c r="A115" s="20">
        <v>44378</v>
      </c>
      <c r="B115" s="21" t="s">
        <v>34</v>
      </c>
      <c r="C115" s="22">
        <v>500</v>
      </c>
      <c r="D115" s="21" t="s">
        <v>22</v>
      </c>
      <c r="E115" s="22">
        <v>1</v>
      </c>
      <c r="F115" s="22">
        <v>2275</v>
      </c>
      <c r="G115" s="22">
        <v>2284</v>
      </c>
      <c r="H115" s="21" t="s">
        <v>16</v>
      </c>
      <c r="I115" s="23">
        <f t="shared" si="78"/>
        <v>4500</v>
      </c>
      <c r="J115" s="23">
        <v>0</v>
      </c>
      <c r="K115" s="24">
        <v>6</v>
      </c>
      <c r="L115" s="25">
        <f t="shared" si="79"/>
        <v>4500</v>
      </c>
    </row>
    <row r="116" spans="1:12">
      <c r="A116" s="14">
        <v>44376</v>
      </c>
      <c r="B116" s="15" t="s">
        <v>38</v>
      </c>
      <c r="C116" s="16">
        <v>500</v>
      </c>
      <c r="D116" s="15" t="s">
        <v>22</v>
      </c>
      <c r="E116" s="16">
        <v>1</v>
      </c>
      <c r="F116" s="16">
        <v>2175</v>
      </c>
      <c r="G116" s="16">
        <v>2183</v>
      </c>
      <c r="H116" s="15" t="s">
        <v>16</v>
      </c>
      <c r="I116" s="17">
        <f t="shared" si="78"/>
        <v>4000</v>
      </c>
      <c r="J116" s="17">
        <v>0</v>
      </c>
      <c r="K116" s="18">
        <v>6</v>
      </c>
      <c r="L116" s="19">
        <f t="shared" si="79"/>
        <v>4000</v>
      </c>
    </row>
    <row r="117" spans="1:12">
      <c r="A117" s="3">
        <v>44375</v>
      </c>
      <c r="B117" s="4" t="s">
        <v>37</v>
      </c>
      <c r="C117" s="6">
        <v>375</v>
      </c>
      <c r="D117" s="4" t="s">
        <v>15</v>
      </c>
      <c r="E117" s="6">
        <v>1</v>
      </c>
      <c r="F117" s="6">
        <v>1742</v>
      </c>
      <c r="G117" s="6">
        <v>1732</v>
      </c>
      <c r="H117" s="4" t="s">
        <v>16</v>
      </c>
      <c r="I117" s="5">
        <f t="shared" si="78"/>
        <v>3750</v>
      </c>
      <c r="J117" s="5">
        <v>0</v>
      </c>
      <c r="K117" s="8">
        <v>6</v>
      </c>
      <c r="L117" s="7">
        <f t="shared" si="79"/>
        <v>3750</v>
      </c>
    </row>
    <row r="118" spans="1:12">
      <c r="A118" s="3">
        <v>44372</v>
      </c>
      <c r="B118" s="4" t="s">
        <v>36</v>
      </c>
      <c r="C118" s="6">
        <v>1150</v>
      </c>
      <c r="D118" s="4" t="s">
        <v>22</v>
      </c>
      <c r="E118" s="6">
        <v>1</v>
      </c>
      <c r="F118" s="6">
        <v>651</v>
      </c>
      <c r="G118" s="6">
        <v>655</v>
      </c>
      <c r="H118" s="4" t="s">
        <v>16</v>
      </c>
      <c r="I118" s="5">
        <f t="shared" si="78"/>
        <v>4600</v>
      </c>
      <c r="J118" s="5">
        <v>0</v>
      </c>
      <c r="K118" s="8">
        <v>6</v>
      </c>
      <c r="L118" s="7">
        <f t="shared" si="79"/>
        <v>4600</v>
      </c>
    </row>
    <row r="119" spans="1:12">
      <c r="A119" s="3">
        <v>44370</v>
      </c>
      <c r="B119" s="4" t="s">
        <v>35</v>
      </c>
      <c r="C119" s="6">
        <v>375</v>
      </c>
      <c r="D119" s="4" t="s">
        <v>15</v>
      </c>
      <c r="E119" s="6">
        <v>1</v>
      </c>
      <c r="F119" s="6">
        <v>2030</v>
      </c>
      <c r="G119" s="6">
        <v>2040</v>
      </c>
      <c r="H119" s="4" t="s">
        <v>16</v>
      </c>
      <c r="I119" s="5">
        <f t="shared" si="78"/>
        <v>-3750</v>
      </c>
      <c r="J119" s="5">
        <v>0</v>
      </c>
      <c r="K119" s="8">
        <v>6</v>
      </c>
      <c r="L119" s="7">
        <f t="shared" si="79"/>
        <v>-3750</v>
      </c>
    </row>
    <row r="120" spans="1:12">
      <c r="A120" s="3">
        <v>44369</v>
      </c>
      <c r="B120" s="4" t="s">
        <v>34</v>
      </c>
      <c r="C120" s="6">
        <v>500</v>
      </c>
      <c r="D120" s="4" t="s">
        <v>15</v>
      </c>
      <c r="E120" s="6">
        <v>1</v>
      </c>
      <c r="F120" s="6">
        <v>2230</v>
      </c>
      <c r="G120" s="6">
        <v>2220</v>
      </c>
      <c r="H120" s="4" t="s">
        <v>16</v>
      </c>
      <c r="I120" s="5">
        <f t="shared" si="78"/>
        <v>5000</v>
      </c>
      <c r="J120" s="5">
        <v>0</v>
      </c>
      <c r="K120" s="8">
        <v>6</v>
      </c>
      <c r="L120" s="7">
        <f t="shared" si="79"/>
        <v>5000</v>
      </c>
    </row>
    <row r="121" spans="1:12">
      <c r="A121" s="3">
        <v>44368</v>
      </c>
      <c r="B121" s="4" t="s">
        <v>33</v>
      </c>
      <c r="C121" s="6">
        <v>700</v>
      </c>
      <c r="D121" s="4" t="s">
        <v>22</v>
      </c>
      <c r="E121" s="6">
        <v>1</v>
      </c>
      <c r="F121" s="6">
        <v>1413</v>
      </c>
      <c r="G121" s="6">
        <v>1420</v>
      </c>
      <c r="H121" s="4" t="s">
        <v>16</v>
      </c>
      <c r="I121" s="5">
        <f t="shared" si="78"/>
        <v>4900</v>
      </c>
      <c r="J121" s="5">
        <v>0</v>
      </c>
      <c r="K121" s="8">
        <v>6</v>
      </c>
      <c r="L121" s="7">
        <f t="shared" si="79"/>
        <v>4900</v>
      </c>
    </row>
    <row r="122" spans="1:12">
      <c r="A122" s="3">
        <v>44365</v>
      </c>
      <c r="B122" s="4" t="s">
        <v>32</v>
      </c>
      <c r="C122" s="6">
        <v>1500</v>
      </c>
      <c r="D122" s="4" t="s">
        <v>22</v>
      </c>
      <c r="E122" s="6">
        <v>1</v>
      </c>
      <c r="F122" s="6">
        <v>580</v>
      </c>
      <c r="G122" s="6">
        <v>576</v>
      </c>
      <c r="H122" s="4" t="s">
        <v>16</v>
      </c>
      <c r="I122" s="11">
        <f t="shared" si="78"/>
        <v>-6000</v>
      </c>
      <c r="J122" s="5">
        <v>0</v>
      </c>
      <c r="K122" s="8">
        <v>6</v>
      </c>
      <c r="L122" s="10">
        <f t="shared" si="79"/>
        <v>-6000</v>
      </c>
    </row>
    <row r="123" spans="1:12" ht="15.75" thickBot="1">
      <c r="A123" s="20">
        <v>44348</v>
      </c>
      <c r="B123" s="21" t="s">
        <v>31</v>
      </c>
      <c r="C123" s="22">
        <v>800</v>
      </c>
      <c r="D123" s="21" t="s">
        <v>15</v>
      </c>
      <c r="E123" s="22">
        <v>1</v>
      </c>
      <c r="F123" s="22">
        <v>783</v>
      </c>
      <c r="G123" s="22">
        <v>778</v>
      </c>
      <c r="H123" s="21" t="s">
        <v>16</v>
      </c>
      <c r="I123" s="23">
        <f t="shared" si="78"/>
        <v>4000</v>
      </c>
      <c r="J123" s="23">
        <v>0</v>
      </c>
      <c r="K123" s="24">
        <v>6</v>
      </c>
      <c r="L123" s="25">
        <f t="shared" si="79"/>
        <v>4000</v>
      </c>
    </row>
    <row r="124" spans="1:12">
      <c r="A124" s="14">
        <v>44347</v>
      </c>
      <c r="B124" s="15" t="s">
        <v>30</v>
      </c>
      <c r="C124" s="16">
        <v>1500</v>
      </c>
      <c r="D124" s="15" t="s">
        <v>22</v>
      </c>
      <c r="E124" s="16">
        <v>1</v>
      </c>
      <c r="F124" s="16">
        <v>525</v>
      </c>
      <c r="G124" s="16">
        <v>530</v>
      </c>
      <c r="H124" s="15" t="s">
        <v>16</v>
      </c>
      <c r="I124" s="17">
        <f t="shared" si="78"/>
        <v>7500</v>
      </c>
      <c r="J124" s="17">
        <v>0</v>
      </c>
      <c r="K124" s="18">
        <v>6</v>
      </c>
      <c r="L124" s="19">
        <f t="shared" si="79"/>
        <v>7500</v>
      </c>
    </row>
    <row r="125" spans="1:12">
      <c r="A125" s="3">
        <v>44344</v>
      </c>
      <c r="B125" s="4" t="s">
        <v>29</v>
      </c>
      <c r="C125" s="6">
        <v>200</v>
      </c>
      <c r="D125" s="4" t="s">
        <v>22</v>
      </c>
      <c r="E125" s="6">
        <v>1</v>
      </c>
      <c r="F125" s="6">
        <v>3585</v>
      </c>
      <c r="G125" s="6">
        <v>3550</v>
      </c>
      <c r="H125" s="4" t="s">
        <v>16</v>
      </c>
      <c r="I125" s="11">
        <f t="shared" si="78"/>
        <v>-7000</v>
      </c>
      <c r="J125" s="5">
        <v>0</v>
      </c>
      <c r="K125" s="8">
        <v>6</v>
      </c>
      <c r="L125" s="10">
        <f t="shared" si="79"/>
        <v>-7000</v>
      </c>
    </row>
    <row r="126" spans="1:12">
      <c r="A126" s="3">
        <v>44343</v>
      </c>
      <c r="B126" s="4" t="s">
        <v>28</v>
      </c>
      <c r="C126" s="6">
        <v>300</v>
      </c>
      <c r="D126" s="4" t="s">
        <v>22</v>
      </c>
      <c r="E126" s="6">
        <v>1</v>
      </c>
      <c r="F126" s="6">
        <v>2581</v>
      </c>
      <c r="G126" s="6">
        <v>2600</v>
      </c>
      <c r="H126" s="4" t="s">
        <v>16</v>
      </c>
      <c r="I126" s="5">
        <f t="shared" ref="I126:I136" si="80">IF(D126="LONG", G126-F126,F126-G126)*C126</f>
        <v>5700</v>
      </c>
      <c r="J126" s="5">
        <v>0</v>
      </c>
      <c r="K126" s="8">
        <v>3</v>
      </c>
      <c r="L126" s="7">
        <f t="shared" ref="L126:L136" si="81">I126</f>
        <v>5700</v>
      </c>
    </row>
    <row r="127" spans="1:12">
      <c r="A127" s="3">
        <v>44341</v>
      </c>
      <c r="B127" s="4" t="s">
        <v>27</v>
      </c>
      <c r="C127" s="6">
        <v>300</v>
      </c>
      <c r="D127" s="4" t="s">
        <v>22</v>
      </c>
      <c r="E127" s="6">
        <v>1</v>
      </c>
      <c r="F127" s="6">
        <v>1885</v>
      </c>
      <c r="G127" s="6">
        <v>1900</v>
      </c>
      <c r="H127" s="4" t="s">
        <v>16</v>
      </c>
      <c r="I127" s="5">
        <f t="shared" si="80"/>
        <v>4500</v>
      </c>
      <c r="J127" s="5">
        <v>0</v>
      </c>
      <c r="K127" s="8">
        <v>3.5</v>
      </c>
      <c r="L127" s="7">
        <f t="shared" si="81"/>
        <v>4500</v>
      </c>
    </row>
    <row r="128" spans="1:12">
      <c r="A128" s="3">
        <v>44323</v>
      </c>
      <c r="B128" s="4" t="s">
        <v>26</v>
      </c>
      <c r="C128" s="6">
        <v>250</v>
      </c>
      <c r="D128" s="4" t="s">
        <v>22</v>
      </c>
      <c r="E128" s="6">
        <v>1</v>
      </c>
      <c r="F128" s="6">
        <v>1428</v>
      </c>
      <c r="G128" s="6">
        <v>1428</v>
      </c>
      <c r="H128" s="4" t="s">
        <v>16</v>
      </c>
      <c r="I128" s="5">
        <f t="shared" si="80"/>
        <v>0</v>
      </c>
      <c r="J128" s="5">
        <v>0</v>
      </c>
      <c r="K128" s="8">
        <v>1</v>
      </c>
      <c r="L128" s="7">
        <f t="shared" si="81"/>
        <v>0</v>
      </c>
    </row>
    <row r="129" spans="1:12">
      <c r="A129" s="3">
        <v>44322</v>
      </c>
      <c r="B129" s="4" t="s">
        <v>25</v>
      </c>
      <c r="C129" s="6">
        <v>1500</v>
      </c>
      <c r="D129" s="4" t="s">
        <v>22</v>
      </c>
      <c r="E129" s="6">
        <v>1</v>
      </c>
      <c r="F129" s="6">
        <v>585</v>
      </c>
      <c r="G129" s="6">
        <v>588</v>
      </c>
      <c r="H129" s="4" t="s">
        <v>16</v>
      </c>
      <c r="I129" s="5">
        <f t="shared" si="80"/>
        <v>4500</v>
      </c>
      <c r="J129" s="5">
        <v>0</v>
      </c>
      <c r="K129" s="8">
        <v>10</v>
      </c>
      <c r="L129" s="7">
        <f t="shared" si="81"/>
        <v>4500</v>
      </c>
    </row>
    <row r="130" spans="1:12" ht="15.75" thickBot="1">
      <c r="A130" s="20">
        <v>44319</v>
      </c>
      <c r="B130" s="21" t="s">
        <v>23</v>
      </c>
      <c r="C130" s="22">
        <v>2000</v>
      </c>
      <c r="D130" s="21" t="s">
        <v>22</v>
      </c>
      <c r="E130" s="21">
        <v>1</v>
      </c>
      <c r="F130" s="22">
        <v>257</v>
      </c>
      <c r="G130" s="22">
        <v>260</v>
      </c>
      <c r="H130" s="21" t="s">
        <v>24</v>
      </c>
      <c r="I130" s="23">
        <f t="shared" si="80"/>
        <v>6000</v>
      </c>
      <c r="J130" s="23">
        <v>0</v>
      </c>
      <c r="K130" s="24">
        <v>1</v>
      </c>
      <c r="L130" s="25">
        <f t="shared" si="81"/>
        <v>6000</v>
      </c>
    </row>
    <row r="131" spans="1:12">
      <c r="A131" s="14">
        <v>44273</v>
      </c>
      <c r="B131" s="15" t="s">
        <v>14</v>
      </c>
      <c r="C131" s="16">
        <v>600</v>
      </c>
      <c r="D131" s="15" t="s">
        <v>15</v>
      </c>
      <c r="E131" s="16">
        <v>1</v>
      </c>
      <c r="F131" s="16">
        <v>1372</v>
      </c>
      <c r="G131" s="16">
        <v>1366</v>
      </c>
      <c r="H131" s="15" t="s">
        <v>16</v>
      </c>
      <c r="I131" s="17">
        <f t="shared" si="80"/>
        <v>3600</v>
      </c>
      <c r="J131" s="17">
        <v>0</v>
      </c>
      <c r="K131" s="18">
        <v>6</v>
      </c>
      <c r="L131" s="19">
        <f t="shared" si="81"/>
        <v>3600</v>
      </c>
    </row>
    <row r="132" spans="1:12">
      <c r="A132" s="3">
        <v>44272</v>
      </c>
      <c r="B132" s="4" t="s">
        <v>17</v>
      </c>
      <c r="C132" s="6">
        <v>800</v>
      </c>
      <c r="D132" s="4" t="s">
        <v>15</v>
      </c>
      <c r="E132" s="6">
        <v>1</v>
      </c>
      <c r="F132" s="6">
        <v>666</v>
      </c>
      <c r="G132" s="6">
        <v>663</v>
      </c>
      <c r="H132" s="4" t="s">
        <v>16</v>
      </c>
      <c r="I132" s="5">
        <f t="shared" si="80"/>
        <v>2400</v>
      </c>
      <c r="J132" s="5">
        <v>0</v>
      </c>
      <c r="K132" s="8">
        <v>3</v>
      </c>
      <c r="L132" s="7">
        <f t="shared" si="81"/>
        <v>2400</v>
      </c>
    </row>
    <row r="133" spans="1:12">
      <c r="A133" s="3">
        <v>44272</v>
      </c>
      <c r="B133" s="4" t="s">
        <v>18</v>
      </c>
      <c r="C133" s="6">
        <v>1000</v>
      </c>
      <c r="D133" s="4" t="s">
        <v>15</v>
      </c>
      <c r="E133" s="6">
        <v>1</v>
      </c>
      <c r="F133" s="6">
        <v>593.5</v>
      </c>
      <c r="G133" s="6">
        <v>590</v>
      </c>
      <c r="H133" s="4" t="s">
        <v>16</v>
      </c>
      <c r="I133" s="5">
        <f t="shared" si="80"/>
        <v>3500</v>
      </c>
      <c r="J133" s="5">
        <v>0</v>
      </c>
      <c r="K133" s="8">
        <v>3.5</v>
      </c>
      <c r="L133" s="7">
        <f t="shared" si="81"/>
        <v>3500</v>
      </c>
    </row>
    <row r="134" spans="1:12">
      <c r="A134" s="3">
        <v>44271</v>
      </c>
      <c r="B134" s="4" t="s">
        <v>19</v>
      </c>
      <c r="C134" s="6">
        <v>4300</v>
      </c>
      <c r="D134" s="4" t="s">
        <v>15</v>
      </c>
      <c r="E134" s="6">
        <v>1</v>
      </c>
      <c r="F134" s="6">
        <v>329</v>
      </c>
      <c r="G134" s="6">
        <v>328</v>
      </c>
      <c r="H134" s="4" t="s">
        <v>16</v>
      </c>
      <c r="I134" s="5">
        <f t="shared" si="80"/>
        <v>4300</v>
      </c>
      <c r="J134" s="5">
        <v>0</v>
      </c>
      <c r="K134" s="8">
        <v>1</v>
      </c>
      <c r="L134" s="7">
        <f t="shared" si="81"/>
        <v>4300</v>
      </c>
    </row>
    <row r="135" spans="1:12">
      <c r="A135" s="3">
        <v>44270</v>
      </c>
      <c r="B135" s="4" t="s">
        <v>20</v>
      </c>
      <c r="C135" s="6">
        <v>400</v>
      </c>
      <c r="D135" s="4" t="s">
        <v>15</v>
      </c>
      <c r="E135" s="6">
        <v>1</v>
      </c>
      <c r="F135" s="6">
        <v>1386</v>
      </c>
      <c r="G135" s="6">
        <v>1376</v>
      </c>
      <c r="H135" s="4" t="s">
        <v>16</v>
      </c>
      <c r="I135" s="5">
        <f t="shared" si="80"/>
        <v>4000</v>
      </c>
      <c r="J135" s="5">
        <v>0</v>
      </c>
      <c r="K135" s="8">
        <v>10</v>
      </c>
      <c r="L135" s="7">
        <f t="shared" si="81"/>
        <v>4000</v>
      </c>
    </row>
    <row r="136" spans="1:12">
      <c r="A136" s="3">
        <v>44267</v>
      </c>
      <c r="B136" s="4" t="s">
        <v>21</v>
      </c>
      <c r="C136" s="6">
        <v>3000</v>
      </c>
      <c r="D136" s="4" t="s">
        <v>22</v>
      </c>
      <c r="E136" s="6">
        <v>1</v>
      </c>
      <c r="F136" s="6">
        <v>243</v>
      </c>
      <c r="G136" s="6">
        <v>244</v>
      </c>
      <c r="H136" s="4" t="s">
        <v>16</v>
      </c>
      <c r="I136" s="5">
        <f t="shared" si="80"/>
        <v>3000</v>
      </c>
      <c r="J136" s="5">
        <v>0</v>
      </c>
      <c r="K136" s="8">
        <v>1</v>
      </c>
      <c r="L136" s="7">
        <f t="shared" si="81"/>
        <v>3000</v>
      </c>
    </row>
    <row r="137" spans="1:12">
      <c r="A137" s="3"/>
      <c r="B137" s="6"/>
      <c r="C137" s="6"/>
      <c r="D137" s="6"/>
      <c r="E137" s="6"/>
      <c r="F137" s="6"/>
      <c r="G137" s="6"/>
      <c r="H137" s="6"/>
      <c r="I137" s="5"/>
      <c r="J137" s="5"/>
      <c r="K137" s="8"/>
      <c r="L137" s="7"/>
    </row>
  </sheetData>
  <mergeCells count="10">
    <mergeCell ref="A1:L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kkk</cp:lastModifiedBy>
  <dcterms:created xsi:type="dcterms:W3CDTF">2021-06-21T10:29:10Z</dcterms:created>
  <dcterms:modified xsi:type="dcterms:W3CDTF">2022-05-06T11:04:12Z</dcterms:modified>
</cp:coreProperties>
</file>